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1595"/>
  </bookViews>
  <sheets>
    <sheet name="6. PLAN DE INVERSIÓN" sheetId="2" r:id="rId1"/>
    <sheet name="Hoja1" sheetId="1" r:id="rId2"/>
  </sheets>
  <externalReferences>
    <externalReference r:id="rId3"/>
    <externalReference r:id="rId4"/>
    <externalReference r:id="rId5"/>
  </externalReferences>
  <definedNames>
    <definedName name="Export" localSheetId="0" hidden="1">{"'Hoja1'!$A$1:$I$70"}</definedName>
    <definedName name="Export" hidden="1">{"'Hoja1'!$A$1:$I$70"}</definedName>
    <definedName name="G" localSheetId="0">#REF!</definedName>
    <definedName name="G">#REF!</definedName>
    <definedName name="HTML_CodePage" hidden="1">1252</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orcentajes">#REF!</definedName>
    <definedName name="PROGRAMA">'[1]Planes Validar'!$B$2:$B$7</definedName>
    <definedName name="PROYECTOS28112018">[2]PROYECTOS!$A$1:$J$1204</definedName>
    <definedName name="ROCL9028112018">'[2]ROCL 90 10-12-2018'!$A$12:$AC$211</definedName>
    <definedName name="ROCL9928112018" localSheetId="0">#REF!</definedName>
    <definedName name="ROCL9928112018">#REF!</definedName>
    <definedName name="SELECCION">[1]Soluciones!$B$7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5" i="2" l="1"/>
  <c r="J65" i="2"/>
  <c r="H65" i="2"/>
  <c r="G65" i="2"/>
  <c r="D65" i="2"/>
  <c r="E61" i="2"/>
  <c r="I60" i="2"/>
  <c r="E60" i="2"/>
  <c r="E59" i="2"/>
  <c r="E58" i="2"/>
  <c r="E57" i="2"/>
  <c r="E56" i="2"/>
  <c r="F55" i="2"/>
  <c r="F65" i="2" s="1"/>
  <c r="E54" i="2"/>
  <c r="I53" i="2"/>
  <c r="E53" i="2"/>
  <c r="E52" i="2"/>
  <c r="E51" i="2"/>
  <c r="E50" i="2"/>
  <c r="I49" i="2"/>
  <c r="E49" i="2"/>
  <c r="E48" i="2"/>
  <c r="E45" i="2"/>
  <c r="E44" i="2"/>
  <c r="E43" i="2"/>
  <c r="E42" i="2"/>
  <c r="E41" i="2"/>
  <c r="E40" i="2"/>
  <c r="I39" i="2"/>
  <c r="E39" i="2"/>
  <c r="E38" i="2"/>
  <c r="E37" i="2"/>
  <c r="E36" i="2"/>
  <c r="E34" i="2"/>
  <c r="E33" i="2"/>
  <c r="I32" i="2"/>
  <c r="N25" i="2" s="1"/>
  <c r="M25" i="2" s="1"/>
  <c r="E31" i="2"/>
  <c r="E30" i="2"/>
  <c r="E29" i="2"/>
  <c r="E28" i="2"/>
  <c r="E27" i="2"/>
  <c r="E26" i="2"/>
  <c r="E25" i="2"/>
  <c r="C24" i="2"/>
  <c r="E24" i="2" s="1"/>
  <c r="I23" i="2"/>
  <c r="C23" i="2"/>
  <c r="E23" i="2" s="1"/>
  <c r="C22" i="2"/>
  <c r="E22" i="2" s="1"/>
  <c r="E21" i="2"/>
  <c r="E20" i="2"/>
  <c r="N19" i="2"/>
  <c r="M20" i="2" s="1"/>
  <c r="E19" i="2"/>
  <c r="E18" i="2"/>
  <c r="E17" i="2"/>
  <c r="E16" i="2"/>
  <c r="E15" i="2"/>
  <c r="E14" i="2"/>
  <c r="E13" i="2"/>
  <c r="E12" i="2"/>
  <c r="E11" i="2"/>
  <c r="N10" i="2"/>
  <c r="M18" i="2" s="1"/>
  <c r="E10" i="2"/>
  <c r="M10" i="2" l="1"/>
  <c r="I65" i="2"/>
  <c r="M19" i="2"/>
  <c r="N21" i="2"/>
  <c r="M23" i="2" s="1"/>
  <c r="N33" i="2"/>
  <c r="M63" i="2" s="1"/>
  <c r="M26" i="2"/>
  <c r="M27" i="2"/>
  <c r="M28" i="2"/>
  <c r="M29" i="2"/>
  <c r="M30" i="2"/>
  <c r="M31" i="2"/>
  <c r="M32" i="2"/>
  <c r="M39" i="2"/>
  <c r="M11" i="2"/>
  <c r="M12" i="2"/>
  <c r="M13" i="2"/>
  <c r="M14" i="2"/>
  <c r="M15" i="2"/>
  <c r="M16" i="2"/>
  <c r="M17" i="2"/>
  <c r="M36" i="2"/>
  <c r="M62" i="2" l="1"/>
  <c r="M56" i="2"/>
  <c r="M48" i="2"/>
  <c r="M50" i="2"/>
  <c r="M43" i="2"/>
  <c r="M52" i="2"/>
  <c r="M38" i="2"/>
  <c r="M33" i="2"/>
  <c r="N65" i="2"/>
  <c r="M58" i="2"/>
  <c r="M54" i="2"/>
  <c r="M45" i="2"/>
  <c r="M41" i="2"/>
  <c r="M61" i="2"/>
  <c r="M51" i="2"/>
  <c r="M46" i="2"/>
  <c r="M37" i="2"/>
  <c r="M35" i="2"/>
  <c r="M64" i="2"/>
  <c r="M59" i="2"/>
  <c r="M57" i="2"/>
  <c r="M55" i="2"/>
  <c r="M53" i="2"/>
  <c r="M47" i="2"/>
  <c r="M44" i="2"/>
  <c r="M42" i="2"/>
  <c r="M40" i="2"/>
  <c r="M34" i="2"/>
  <c r="M60" i="2"/>
  <c r="M24" i="2"/>
  <c r="M22" i="2"/>
  <c r="M21" i="2"/>
  <c r="M49" i="2"/>
</calcChain>
</file>

<file path=xl/sharedStrings.xml><?xml version="1.0" encoding="utf-8"?>
<sst xmlns="http://schemas.openxmlformats.org/spreadsheetml/2006/main" count="79" uniqueCount="79">
  <si>
    <t>UNIVERSIDAD DEL CAUCA</t>
  </si>
  <si>
    <t xml:space="preserve">OFICINA DE PLANEACIÓN Y DESARROLLO INSTITUCIONAL </t>
  </si>
  <si>
    <t>PLAN DE INVERSIÓN 2021</t>
  </si>
  <si>
    <t>EJES ESTRATEGICOS</t>
  </si>
  <si>
    <t>CUENTA</t>
  </si>
  <si>
    <t>APROPIACION DEFINITIVA 2019</t>
  </si>
  <si>
    <t>APROPIACION DEFINITIVA 2020</t>
  </si>
  <si>
    <t>% DE INCREMENTO O DECRECIMIENTO</t>
  </si>
  <si>
    <t>PROPUESTA DE DISTRIBUCIÓN 2021 Art 86</t>
  </si>
  <si>
    <t>PROPUESTA DE DISTRIBUCIÓN ESTAMPILLA NAL</t>
  </si>
  <si>
    <t>PROPUESTA DE DISTRIBUCIÓN ESTAMPILLA UNICAUCA</t>
  </si>
  <si>
    <t>VIGENCIAS FUTURAS</t>
  </si>
  <si>
    <t>POSTGRADOS</t>
  </si>
  <si>
    <t>PLAN DE FOMENTO A LA CALIDAD 2020</t>
  </si>
  <si>
    <t>PLAN DE FOMETO A LA CALIDAD 2021</t>
  </si>
  <si>
    <t xml:space="preserve">% DE ASINGACIÓN </t>
  </si>
  <si>
    <t xml:space="preserve">NOMBRE </t>
  </si>
  <si>
    <t>Excelencia Educativa</t>
  </si>
  <si>
    <t>Unidad pedagógica de las licenciaturas</t>
  </si>
  <si>
    <t>Fortalecimiento de la Unidad de formación humana centrada en un pensamiento crítico, ciudadano, ético y ambiental</t>
  </si>
  <si>
    <t>Incorporación de los programas académico en la generación de una cultura del bilingüismo</t>
  </si>
  <si>
    <t>Fortalecimiento de la actividad física formativa</t>
  </si>
  <si>
    <t xml:space="preserve">Centro de Recursos para el Aprendizaje y la Investigación (CRAI) </t>
  </si>
  <si>
    <t>Fortalecimiento de la plataforma SIMCA de DARCA</t>
  </si>
  <si>
    <t>Programa para la atención educativa de las personas con discapacidad</t>
  </si>
  <si>
    <t>Consolidación de los procesos académico, administrativos de los programas de posgrados (Gestar procesos y procedimientos académico- administrativos en los programas de posgrados)</t>
  </si>
  <si>
    <t>Plan de vinculación y desarrollo integral de los Egresados</t>
  </si>
  <si>
    <t>Fortalecimiento de la gestión de la calidad</t>
  </si>
  <si>
    <t>Fortalecimiento de la gestión de la calidad y acreditación de la Universidad del Cauca</t>
  </si>
  <si>
    <t>Fortalecimiento de los programas de pregrado y posgrados acreditados y acreditables</t>
  </si>
  <si>
    <t>Investigación, innovacion e interacción social</t>
  </si>
  <si>
    <t>Implementación del Ecosistema de Ciencia, Tecnologia e Innovaciòn</t>
  </si>
  <si>
    <t>Implementación del programa Excelencia en Investigación</t>
  </si>
  <si>
    <t>Fortalecimiento a la gestión de la innovación y la transferencia</t>
  </si>
  <si>
    <t>Reconocimiento e Interacción Social para la Paz Territorial "Unicauca para ti"</t>
  </si>
  <si>
    <t>Formación Integral con cultura y bienestar</t>
  </si>
  <si>
    <t xml:space="preserve">Consolidación de una Agenda Cultural como un espacio propicio para el esparcimiento cultural tanto de la comunidad universitaria como de la ciudadanía en general </t>
  </si>
  <si>
    <t>Implementación de espacios de libre esparcimiento para el desarrollo físico y emocional integral para la comunidad universitaria</t>
  </si>
  <si>
    <t>Fortalecimiento del uso de medios de transporte alternativo “Univercicleta”</t>
  </si>
  <si>
    <t>Fortalecimiento de la gestión ambiental de la Universidad del Cauca</t>
  </si>
  <si>
    <t xml:space="preserve">Implementación del Modelo de  permanencia y graduación estudiantil </t>
  </si>
  <si>
    <t>Generación de procesos formativos que permitan el reconocimiento de la diferencia, la formación ciudadanía y mejoren la cultura institucional</t>
  </si>
  <si>
    <t>Fortalecimiento de la Orquesta Sinfónica Universidad del cauca</t>
  </si>
  <si>
    <t xml:space="preserve">ESTAMPILLA, Edif.CECUN - Centro de Encuentro Cultural </t>
  </si>
  <si>
    <t>Fortalecimiento Institucional</t>
  </si>
  <si>
    <t>Modernización de red y plataformas tecnológicas de la Universidad del Cauca</t>
  </si>
  <si>
    <t>Estampilla. Modernización y actualización de red, plataformas tecnológicas  y Sistemas de Información de la Universidad del Cauca</t>
  </si>
  <si>
    <t>ESTAMPILLA  NAL. Modernización y actualización de red, plataformas tecnológicas  y Sistemas de Información de la Universidad del Cauca</t>
  </si>
  <si>
    <t>ESTAMPILLA - Modernización de las tecnologías de información y comunicación 
Data Center Universidad del Cauca</t>
  </si>
  <si>
    <t>Consolidación de la información de los sistemas de información "Unicauca en cifras"</t>
  </si>
  <si>
    <t>Marcación de los bienes muebles e inmuebles de la Universidad del Cauca</t>
  </si>
  <si>
    <t>Diseños, estudios previos y presupuestos de fortalecimiento de nueva infraestructura o adecuaciones</t>
  </si>
  <si>
    <t>ESTAMPILLA-Diseños, estudios previos y presupuestos de fortalecimiento de nueva infraestructura o adecuaciones</t>
  </si>
  <si>
    <t>Desarrollo de Construcciones nuevas y obras civiles para implementación del Plan Maestro Urbanístico y Arquitectónico 2018-2022</t>
  </si>
  <si>
    <t>ESTAMPILLA. Desarrollo de Construcciones nuevas y obras civiles para implementación del Plan Maestro Urbanístico y Arquitectónico</t>
  </si>
  <si>
    <t>ESTAMPILLA  NAL.Desarrollo de Construcciones nuevas y obras civiles para implementación del Plan Maestro Urbanístico y Arquitectónico. Nac.</t>
  </si>
  <si>
    <t>Adquisición de Mobiliario, equipos y equipos especiales para implementación del Plan Maestro Urbanístico y Arquitectónico 2018-2022</t>
  </si>
  <si>
    <t>ESTAMPILLA NAL. Adquisición de Mobiliario, equipos y equipos especiales para implementación del Plan Maestro Urbanístico y Arquitectónico</t>
  </si>
  <si>
    <r>
      <rPr>
        <b/>
        <sz val="10"/>
        <color rgb="FFFF0000"/>
        <rFont val="Arial"/>
        <family val="2"/>
      </rPr>
      <t xml:space="preserve">Excedentes Financieros. </t>
    </r>
    <r>
      <rPr>
        <sz val="10"/>
        <color rgb="FF000000"/>
        <rFont val="Arial"/>
        <family val="2"/>
      </rPr>
      <t>Adquisición de Mobiliario, equipos y equipos especiales para implementación del Plan Maestro Urbanístico y Arquitectónico 2018-2022</t>
    </r>
  </si>
  <si>
    <t>ESTAMPILLA. Adquisición de Mobiliario, equipos y equipos especiales para implementación del Plan Maestro Urbanístico y Arquitectónico</t>
  </si>
  <si>
    <t>Realización de adecuaciones, acabados arquitectonicos, cambios de uso e Iluminación, redes eléctricas, de voz y datos para implementación del Plan Maestro Urbanístico y Arquitectónico</t>
  </si>
  <si>
    <t>ESTAMPILLA. Realización de adecuaciones, acabados arquitectonicos, cambios de uso e Iluminación, redes eléctricas, de voz y datos para implementación del Plan Maestro Urbanístico y Arquitectónico</t>
  </si>
  <si>
    <t>Generación de espacios de movilidad y parqueaderos para implementación del Plan Maestro Urbanístico y Arquitectónico 2018-2022</t>
  </si>
  <si>
    <t>ESTAMPILLA - Generación de espacios de Movilidad y parqueaderos para implementación del Plan Maestro Urbanístico y Arquitectónico</t>
  </si>
  <si>
    <t>Desarrollo de consultorías relacionadas con proyectos de infraestructura y desarrollo de sistemas de información</t>
  </si>
  <si>
    <t>ESTAMPILLA. Desarrollo de consultorías relacionadas con proyectos de infraestructura y desarrollo de sistemas de información</t>
  </si>
  <si>
    <t>Formalización del registro de propiedad privada RPP 432 sobre región  del NAYA de la Universidad del Cauca.</t>
  </si>
  <si>
    <t>Gestión Estratégica y Administrativa</t>
  </si>
  <si>
    <t>Diseño, construcción, dotación Ciudadela  Sede Santander de Quilichao.</t>
  </si>
  <si>
    <t>ESTAMPILLA. Diseño, construcción, dotación Ciudadela  Sede Santander de Quilichao.</t>
  </si>
  <si>
    <t>CREE Diseño, construcción, dotación Ciudadela  Sede Santander de Quilichao.</t>
  </si>
  <si>
    <t>ESTAMPILLA NAL. Diseño, construcción, dotación Ciudadela  Sede Santander de Quilichao.</t>
  </si>
  <si>
    <t>ESTAMPILLA- Construcción del nuevo edificio de la Calle 5 No. 4-07 - Bicentenario Universidad del Cauca.</t>
  </si>
  <si>
    <t>ESTAMPILLA NAL- Construcción del nuevo edificio de la Calle 5 No. 4-07 - Bicentenario Universidad del Cauca</t>
  </si>
  <si>
    <t>Diseño,construcciòn y Dotaciòn Sede F.C. Humanas y Sociales</t>
  </si>
  <si>
    <t xml:space="preserve">PFC.Fortalecimiento de la infraestructura tecnológica de las aulas de clase y otros espacios académicos de la Universidad del Cauca mediante la compraventa de equipos de red cableada y las adecuaciones físicas necesarias para tal fin </t>
  </si>
  <si>
    <t xml:space="preserve">PFC. Suministro de dispositivos electrónicos (equipos portátiles) y planes de datos que permitan la conectividad para el acceso adecuado a la presencialidad remota a clases y actividades que de ellas se deriven </t>
  </si>
  <si>
    <t xml:space="preserve">TOTAL EJE
2021 </t>
  </si>
  <si>
    <t>TOTAL PLAN DE INVERSIÓN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</si>
</sst>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
    <numFmt numFmtId="165" formatCode="&quot;$&quot;\ #,##0"/>
  </numFmts>
  <fonts count="12" x14ac:knownFonts="1">
    <font>
      <sz val="11"/>
      <color theme="1"/>
      <name val="Calibri"/>
      <family val="2"/>
      <scheme val="minor"/>
    </font>
    <font>
      <sz val="11"/>
      <color rgb="FF000000"/>
      <name val="Calibri"/>
      <family val="2"/>
    </font>
    <font>
      <b/>
      <sz val="16"/>
      <color rgb="FFFFFFFF"/>
      <name val="Calibri"/>
      <family val="2"/>
    </font>
    <font>
      <sz val="11"/>
      <name val="Calibri"/>
      <family val="2"/>
    </font>
    <font>
      <b/>
      <sz val="16"/>
      <name val="Calibri"/>
      <family val="2"/>
    </font>
    <font>
      <sz val="12"/>
      <name val="Arial Black"/>
      <family val="2"/>
    </font>
    <font>
      <b/>
      <sz val="10"/>
      <name val="Arial"/>
      <family val="2"/>
    </font>
    <font>
      <sz val="10"/>
      <name val="Arial"/>
      <family val="2"/>
    </font>
    <font>
      <b/>
      <sz val="11"/>
      <color rgb="FF000000"/>
      <name val="Calibri"/>
      <family val="2"/>
    </font>
    <font>
      <sz val="10"/>
      <color rgb="FF000000"/>
      <name val="Arial"/>
      <family val="2"/>
    </font>
    <font>
      <b/>
      <sz val="10"/>
      <color rgb="FFFF0000"/>
      <name val="Arial"/>
      <family val="2"/>
    </font>
    <font>
      <b/>
      <sz val="14"/>
      <color rgb="FFFFFFFF"/>
      <name val="Calibri"/>
      <family val="2"/>
    </font>
  </fonts>
  <fills count="17">
    <fill>
      <patternFill patternType="none"/>
    </fill>
    <fill>
      <patternFill patternType="gray125"/>
    </fill>
    <fill>
      <patternFill patternType="solid">
        <fgColor rgb="FF002060"/>
        <bgColor rgb="FF002060"/>
      </patternFill>
    </fill>
    <fill>
      <patternFill patternType="solid">
        <fgColor rgb="FFFF0000"/>
        <bgColor rgb="FFFF0000"/>
      </patternFill>
    </fill>
    <fill>
      <patternFill patternType="solid">
        <fgColor rgb="FFFFFFFF"/>
        <bgColor rgb="FFFFFFFF"/>
      </patternFill>
    </fill>
    <fill>
      <patternFill patternType="solid">
        <fgColor rgb="FFD8D8D8"/>
        <bgColor rgb="FFD8D8D8"/>
      </patternFill>
    </fill>
    <fill>
      <patternFill patternType="solid">
        <fgColor rgb="FF9CC2E5"/>
        <bgColor rgb="FF9CC2E5"/>
      </patternFill>
    </fill>
    <fill>
      <patternFill patternType="solid">
        <fgColor rgb="FFDEEAF6"/>
        <bgColor rgb="FFDEEAF6"/>
      </patternFill>
    </fill>
    <fill>
      <patternFill patternType="solid">
        <fgColor rgb="FFFFE598"/>
        <bgColor rgb="FFFFE598"/>
      </patternFill>
    </fill>
    <fill>
      <patternFill patternType="solid">
        <fgColor rgb="FFFFFF00"/>
        <bgColor rgb="FFFFFF00"/>
      </patternFill>
    </fill>
    <fill>
      <patternFill patternType="solid">
        <fgColor rgb="FFE2EFD9"/>
        <bgColor rgb="FFE2EFD9"/>
      </patternFill>
    </fill>
    <fill>
      <patternFill patternType="solid">
        <fgColor rgb="FFD0CECE"/>
        <bgColor rgb="FFD0CECE"/>
      </patternFill>
    </fill>
    <fill>
      <patternFill patternType="solid">
        <fgColor rgb="FFFBE4D5"/>
        <bgColor rgb="FFFBE4D5"/>
      </patternFill>
    </fill>
    <fill>
      <patternFill patternType="solid">
        <fgColor rgb="FF00B050"/>
        <bgColor rgb="FF00B050"/>
      </patternFill>
    </fill>
    <fill>
      <patternFill patternType="solid">
        <fgColor rgb="FFFFFF00"/>
        <bgColor rgb="FFFFC000"/>
      </patternFill>
    </fill>
    <fill>
      <patternFill patternType="solid">
        <fgColor rgb="FFFFC000"/>
        <bgColor rgb="FFFFC000"/>
      </patternFill>
    </fill>
    <fill>
      <patternFill patternType="solid">
        <fgColor rgb="FF8EAADB"/>
        <bgColor rgb="FF8EAADB"/>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indexed="64"/>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indexed="64"/>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top style="thin">
        <color rgb="FF000000"/>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159">
    <xf numFmtId="0" fontId="0" fillId="0" borderId="0" xfId="0"/>
    <xf numFmtId="0" fontId="1" fillId="0" borderId="0" xfId="1" applyFont="1" applyAlignment="1"/>
    <xf numFmtId="0" fontId="5" fillId="5" borderId="7" xfId="1" applyFont="1" applyFill="1" applyBorder="1" applyAlignment="1">
      <alignment horizontal="center" vertical="center"/>
    </xf>
    <xf numFmtId="0" fontId="7" fillId="7" borderId="10" xfId="1" applyFont="1" applyFill="1" applyBorder="1" applyAlignment="1">
      <alignment horizontal="left" vertical="center" wrapText="1"/>
    </xf>
    <xf numFmtId="164" fontId="7" fillId="7" borderId="11" xfId="1" applyNumberFormat="1" applyFont="1" applyFill="1" applyBorder="1" applyAlignment="1">
      <alignment horizontal="center" vertical="center"/>
    </xf>
    <xf numFmtId="9" fontId="7" fillId="7" borderId="10" xfId="1" applyNumberFormat="1" applyFont="1" applyFill="1" applyBorder="1" applyAlignment="1">
      <alignment horizontal="center" vertical="center"/>
    </xf>
    <xf numFmtId="165" fontId="7" fillId="7" borderId="11" xfId="1" applyNumberFormat="1" applyFont="1" applyFill="1" applyBorder="1" applyAlignment="1">
      <alignment horizontal="center" vertical="center"/>
    </xf>
    <xf numFmtId="165" fontId="7" fillId="7" borderId="11" xfId="1" applyNumberFormat="1" applyFont="1" applyFill="1" applyBorder="1" applyAlignment="1">
      <alignment horizontal="right" vertical="center"/>
    </xf>
    <xf numFmtId="10" fontId="7" fillId="7" borderId="11" xfId="2" applyNumberFormat="1" applyFont="1" applyFill="1" applyBorder="1" applyAlignment="1">
      <alignment horizontal="right" vertical="center"/>
    </xf>
    <xf numFmtId="0" fontId="7" fillId="7" borderId="13" xfId="1" applyFont="1" applyFill="1" applyBorder="1" applyAlignment="1">
      <alignment horizontal="left" vertical="center" wrapText="1"/>
    </xf>
    <xf numFmtId="164" fontId="7" fillId="7" borderId="14" xfId="1" applyNumberFormat="1" applyFont="1" applyFill="1" applyBorder="1" applyAlignment="1">
      <alignment horizontal="center" vertical="center"/>
    </xf>
    <xf numFmtId="9" fontId="7" fillId="7" borderId="13" xfId="1" applyNumberFormat="1" applyFont="1" applyFill="1" applyBorder="1" applyAlignment="1">
      <alignment horizontal="center" vertical="center"/>
    </xf>
    <xf numFmtId="165" fontId="7" fillId="7" borderId="14" xfId="1" applyNumberFormat="1" applyFont="1" applyFill="1" applyBorder="1" applyAlignment="1">
      <alignment horizontal="center" vertical="center"/>
    </xf>
    <xf numFmtId="165" fontId="7" fillId="7" borderId="14" xfId="1" applyNumberFormat="1" applyFont="1" applyFill="1" applyBorder="1" applyAlignment="1">
      <alignment horizontal="right" vertical="center"/>
    </xf>
    <xf numFmtId="10" fontId="7" fillId="7" borderId="14" xfId="2" applyNumberFormat="1" applyFont="1" applyFill="1" applyBorder="1" applyAlignment="1">
      <alignment horizontal="right" vertical="center"/>
    </xf>
    <xf numFmtId="0" fontId="9" fillId="7" borderId="13" xfId="1" applyFont="1" applyFill="1" applyBorder="1" applyAlignment="1">
      <alignment horizontal="left" vertical="center" wrapText="1"/>
    </xf>
    <xf numFmtId="0" fontId="9" fillId="7" borderId="13" xfId="1" quotePrefix="1" applyFont="1" applyFill="1" applyBorder="1" applyAlignment="1">
      <alignment horizontal="left" vertical="center" wrapText="1"/>
    </xf>
    <xf numFmtId="0" fontId="7" fillId="8" borderId="10" xfId="1" applyFont="1" applyFill="1" applyBorder="1" applyAlignment="1">
      <alignment horizontal="left" vertical="center" wrapText="1"/>
    </xf>
    <xf numFmtId="164" fontId="7" fillId="8" borderId="11" xfId="1" applyNumberFormat="1" applyFont="1" applyFill="1" applyBorder="1" applyAlignment="1">
      <alignment horizontal="center" vertical="center"/>
    </xf>
    <xf numFmtId="9" fontId="7" fillId="8" borderId="10" xfId="1" applyNumberFormat="1" applyFont="1" applyFill="1" applyBorder="1" applyAlignment="1">
      <alignment horizontal="center" vertical="center"/>
    </xf>
    <xf numFmtId="165" fontId="7" fillId="8" borderId="10" xfId="1" applyNumberFormat="1" applyFont="1" applyFill="1" applyBorder="1" applyAlignment="1">
      <alignment horizontal="right" vertical="center"/>
    </xf>
    <xf numFmtId="165" fontId="7" fillId="8" borderId="11" xfId="1" applyNumberFormat="1" applyFont="1" applyFill="1" applyBorder="1" applyAlignment="1">
      <alignment horizontal="center" vertical="center"/>
    </xf>
    <xf numFmtId="165" fontId="7" fillId="8" borderId="11" xfId="1" applyNumberFormat="1" applyFont="1" applyFill="1" applyBorder="1" applyAlignment="1">
      <alignment horizontal="right" vertical="center"/>
    </xf>
    <xf numFmtId="10" fontId="7" fillId="8" borderId="11" xfId="2" applyNumberFormat="1" applyFont="1" applyFill="1" applyBorder="1" applyAlignment="1">
      <alignment horizontal="right" vertical="center"/>
    </xf>
    <xf numFmtId="0" fontId="7" fillId="8" borderId="13" xfId="1" applyFont="1" applyFill="1" applyBorder="1" applyAlignment="1">
      <alignment horizontal="left" vertical="center" wrapText="1"/>
    </xf>
    <xf numFmtId="164" fontId="7" fillId="8" borderId="14" xfId="1" applyNumberFormat="1" applyFont="1" applyFill="1" applyBorder="1" applyAlignment="1">
      <alignment horizontal="center" vertical="center"/>
    </xf>
    <xf numFmtId="9" fontId="7" fillId="8" borderId="13" xfId="1" applyNumberFormat="1" applyFont="1" applyFill="1" applyBorder="1" applyAlignment="1">
      <alignment horizontal="center" vertical="center"/>
    </xf>
    <xf numFmtId="165" fontId="7" fillId="8" borderId="13" xfId="1" applyNumberFormat="1" applyFont="1" applyFill="1" applyBorder="1" applyAlignment="1">
      <alignment horizontal="right" vertical="center"/>
    </xf>
    <xf numFmtId="165" fontId="7" fillId="8" borderId="14" xfId="1" applyNumberFormat="1" applyFont="1" applyFill="1" applyBorder="1" applyAlignment="1">
      <alignment horizontal="center" vertical="center"/>
    </xf>
    <xf numFmtId="165" fontId="7" fillId="8" borderId="14" xfId="1" applyNumberFormat="1" applyFont="1" applyFill="1" applyBorder="1" applyAlignment="1">
      <alignment horizontal="right" vertical="center"/>
    </xf>
    <xf numFmtId="10" fontId="7" fillId="8" borderId="14" xfId="2" applyNumberFormat="1" applyFont="1" applyFill="1" applyBorder="1" applyAlignment="1">
      <alignment horizontal="right" vertical="center"/>
    </xf>
    <xf numFmtId="0" fontId="7" fillId="10" borderId="11" xfId="1" applyFont="1" applyFill="1" applyBorder="1" applyAlignment="1">
      <alignment vertical="center" wrapText="1"/>
    </xf>
    <xf numFmtId="164" fontId="7" fillId="10" borderId="11" xfId="1" applyNumberFormat="1" applyFont="1" applyFill="1" applyBorder="1" applyAlignment="1">
      <alignment vertical="center" wrapText="1"/>
    </xf>
    <xf numFmtId="164" fontId="9" fillId="10" borderId="15" xfId="1" applyNumberFormat="1" applyFont="1" applyFill="1" applyBorder="1" applyAlignment="1">
      <alignment vertical="center"/>
    </xf>
    <xf numFmtId="9" fontId="9" fillId="10" borderId="10" xfId="1" applyNumberFormat="1" applyFont="1" applyFill="1" applyBorder="1" applyAlignment="1">
      <alignment horizontal="center" vertical="center"/>
    </xf>
    <xf numFmtId="165" fontId="9" fillId="10" borderId="10" xfId="3" applyNumberFormat="1" applyFont="1" applyFill="1" applyBorder="1" applyAlignment="1">
      <alignment horizontal="right" vertical="center"/>
    </xf>
    <xf numFmtId="165" fontId="9" fillId="10" borderId="11" xfId="1" applyNumberFormat="1" applyFont="1" applyFill="1" applyBorder="1" applyAlignment="1">
      <alignment horizontal="right" vertical="center"/>
    </xf>
    <xf numFmtId="10" fontId="9" fillId="10" borderId="16" xfId="2" applyNumberFormat="1" applyFont="1" applyFill="1" applyBorder="1" applyAlignment="1">
      <alignment horizontal="right" vertical="center"/>
    </xf>
    <xf numFmtId="0" fontId="7" fillId="10" borderId="14" xfId="1" applyFont="1" applyFill="1" applyBorder="1" applyAlignment="1">
      <alignment vertical="center" wrapText="1"/>
    </xf>
    <xf numFmtId="164" fontId="7" fillId="10" borderId="14" xfId="1" applyNumberFormat="1" applyFont="1" applyFill="1" applyBorder="1" applyAlignment="1">
      <alignment vertical="center" wrapText="1"/>
    </xf>
    <xf numFmtId="164" fontId="9" fillId="10" borderId="17" xfId="1" applyNumberFormat="1" applyFont="1" applyFill="1" applyBorder="1" applyAlignment="1">
      <alignment vertical="center"/>
    </xf>
    <xf numFmtId="9" fontId="9" fillId="10" borderId="18" xfId="1" applyNumberFormat="1" applyFont="1" applyFill="1" applyBorder="1" applyAlignment="1">
      <alignment horizontal="center" vertical="center"/>
    </xf>
    <xf numFmtId="165" fontId="9" fillId="10" borderId="18" xfId="3" applyNumberFormat="1" applyFont="1" applyFill="1" applyBorder="1" applyAlignment="1">
      <alignment horizontal="right" vertical="center"/>
    </xf>
    <xf numFmtId="165" fontId="9" fillId="10" borderId="14" xfId="1" applyNumberFormat="1" applyFont="1" applyFill="1" applyBorder="1" applyAlignment="1">
      <alignment horizontal="right" vertical="center"/>
    </xf>
    <xf numFmtId="10" fontId="9" fillId="10" borderId="19" xfId="2" applyNumberFormat="1" applyFont="1" applyFill="1" applyBorder="1" applyAlignment="1">
      <alignment horizontal="right" vertical="center"/>
    </xf>
    <xf numFmtId="164" fontId="9" fillId="10" borderId="20" xfId="1" applyNumberFormat="1" applyFont="1" applyFill="1" applyBorder="1" applyAlignment="1">
      <alignment vertical="center"/>
    </xf>
    <xf numFmtId="165" fontId="9" fillId="10" borderId="13" xfId="3" applyNumberFormat="1" applyFont="1" applyFill="1" applyBorder="1" applyAlignment="1">
      <alignment horizontal="right" vertical="center"/>
    </xf>
    <xf numFmtId="10" fontId="9" fillId="10" borderId="21" xfId="2" applyNumberFormat="1" applyFont="1" applyFill="1" applyBorder="1" applyAlignment="1">
      <alignment horizontal="right" vertical="center"/>
    </xf>
    <xf numFmtId="164" fontId="9" fillId="9" borderId="14" xfId="1" applyNumberFormat="1" applyFont="1" applyFill="1" applyBorder="1" applyAlignment="1">
      <alignment vertical="center"/>
    </xf>
    <xf numFmtId="165" fontId="9" fillId="9" borderId="14" xfId="1" applyNumberFormat="1" applyFont="1" applyFill="1" applyBorder="1" applyAlignment="1">
      <alignment horizontal="right" vertical="center"/>
    </xf>
    <xf numFmtId="165" fontId="9" fillId="9" borderId="23" xfId="1" applyNumberFormat="1" applyFont="1" applyFill="1" applyBorder="1" applyAlignment="1">
      <alignment horizontal="right" vertical="center"/>
    </xf>
    <xf numFmtId="0" fontId="7" fillId="11" borderId="11" xfId="1" applyFont="1" applyFill="1" applyBorder="1" applyAlignment="1">
      <alignment horizontal="left" vertical="center" wrapText="1"/>
    </xf>
    <xf numFmtId="164" fontId="7" fillId="11" borderId="11" xfId="1" applyNumberFormat="1" applyFont="1" applyFill="1" applyBorder="1" applyAlignment="1">
      <alignment horizontal="left" vertical="center" wrapText="1"/>
    </xf>
    <xf numFmtId="164" fontId="9" fillId="5" borderId="15" xfId="1" applyNumberFormat="1" applyFont="1" applyFill="1" applyBorder="1" applyAlignment="1">
      <alignment horizontal="center" vertical="center"/>
    </xf>
    <xf numFmtId="9" fontId="9" fillId="5" borderId="10" xfId="1" applyNumberFormat="1" applyFont="1" applyFill="1" applyBorder="1" applyAlignment="1">
      <alignment horizontal="center" vertical="center"/>
    </xf>
    <xf numFmtId="165" fontId="9" fillId="5" borderId="10" xfId="1" applyNumberFormat="1" applyFont="1" applyFill="1" applyBorder="1" applyAlignment="1">
      <alignment horizontal="right" vertical="center"/>
    </xf>
    <xf numFmtId="165" fontId="9" fillId="5" borderId="11" xfId="1" applyNumberFormat="1" applyFont="1" applyFill="1" applyBorder="1" applyAlignment="1">
      <alignment horizontal="right" vertical="center"/>
    </xf>
    <xf numFmtId="10" fontId="9" fillId="5" borderId="16" xfId="2" applyNumberFormat="1" applyFont="1" applyFill="1" applyBorder="1" applyAlignment="1">
      <alignment horizontal="right" vertical="center"/>
    </xf>
    <xf numFmtId="0" fontId="7" fillId="11" borderId="14" xfId="1" applyFont="1" applyFill="1" applyBorder="1" applyAlignment="1">
      <alignment horizontal="left" vertical="center" wrapText="1"/>
    </xf>
    <xf numFmtId="164" fontId="7" fillId="11" borderId="14" xfId="1" applyNumberFormat="1" applyFont="1" applyFill="1" applyBorder="1" applyAlignment="1">
      <alignment horizontal="left" vertical="center" wrapText="1"/>
    </xf>
    <xf numFmtId="164" fontId="9" fillId="5" borderId="20" xfId="1" applyNumberFormat="1" applyFont="1" applyFill="1" applyBorder="1" applyAlignment="1">
      <alignment horizontal="center" vertical="center"/>
    </xf>
    <xf numFmtId="9" fontId="9" fillId="5" borderId="18" xfId="1" applyNumberFormat="1" applyFont="1" applyFill="1" applyBorder="1" applyAlignment="1">
      <alignment horizontal="center" vertical="center"/>
    </xf>
    <xf numFmtId="165" fontId="9" fillId="5" borderId="13" xfId="1" applyNumberFormat="1" applyFont="1" applyFill="1" applyBorder="1" applyAlignment="1">
      <alignment horizontal="right" vertical="center"/>
    </xf>
    <xf numFmtId="165" fontId="9" fillId="5" borderId="14" xfId="1" applyNumberFormat="1" applyFont="1" applyFill="1" applyBorder="1" applyAlignment="1">
      <alignment horizontal="right" vertical="center"/>
    </xf>
    <xf numFmtId="10" fontId="9" fillId="5" borderId="19" xfId="2" applyNumberFormat="1" applyFont="1" applyFill="1" applyBorder="1" applyAlignment="1">
      <alignment horizontal="right" vertical="center"/>
    </xf>
    <xf numFmtId="10" fontId="9" fillId="5" borderId="21" xfId="2" applyNumberFormat="1" applyFont="1" applyFill="1" applyBorder="1" applyAlignment="1">
      <alignment horizontal="right" vertical="center"/>
    </xf>
    <xf numFmtId="0" fontId="7" fillId="11" borderId="23" xfId="1" applyFont="1" applyFill="1" applyBorder="1" applyAlignment="1">
      <alignment horizontal="left" vertical="center" wrapText="1"/>
    </xf>
    <xf numFmtId="0" fontId="9" fillId="11" borderId="14" xfId="1" applyFont="1" applyFill="1" applyBorder="1" applyAlignment="1">
      <alignment horizontal="left" vertical="center" wrapText="1"/>
    </xf>
    <xf numFmtId="164" fontId="9" fillId="11" borderId="14" xfId="1" applyNumberFormat="1" applyFont="1" applyFill="1" applyBorder="1" applyAlignment="1">
      <alignment horizontal="left" vertical="center" wrapText="1"/>
    </xf>
    <xf numFmtId="164" fontId="9" fillId="11" borderId="9" xfId="1" applyNumberFormat="1" applyFont="1" applyFill="1" applyBorder="1" applyAlignment="1">
      <alignment horizontal="left" vertical="center" wrapText="1"/>
    </xf>
    <xf numFmtId="0" fontId="9" fillId="11" borderId="8" xfId="1" quotePrefix="1" applyFont="1" applyFill="1" applyBorder="1" applyAlignment="1">
      <alignment horizontal="left" vertical="center" wrapText="1"/>
    </xf>
    <xf numFmtId="164" fontId="9" fillId="5" borderId="12" xfId="1" applyNumberFormat="1" applyFont="1" applyFill="1" applyBorder="1" applyAlignment="1">
      <alignment horizontal="center" vertical="center"/>
    </xf>
    <xf numFmtId="9" fontId="9" fillId="5" borderId="3" xfId="1" applyNumberFormat="1" applyFont="1" applyFill="1" applyBorder="1" applyAlignment="1">
      <alignment horizontal="center" vertical="center"/>
    </xf>
    <xf numFmtId="165" fontId="9" fillId="5" borderId="24" xfId="1" applyNumberFormat="1" applyFont="1" applyFill="1" applyBorder="1" applyAlignment="1">
      <alignment horizontal="right" vertical="center"/>
    </xf>
    <xf numFmtId="165" fontId="9" fillId="5" borderId="25" xfId="1" applyNumberFormat="1" applyFont="1" applyFill="1" applyBorder="1" applyAlignment="1">
      <alignment horizontal="right" vertical="center"/>
    </xf>
    <xf numFmtId="165" fontId="9" fillId="5" borderId="26" xfId="1" applyNumberFormat="1" applyFont="1" applyFill="1" applyBorder="1" applyAlignment="1">
      <alignment horizontal="right" vertical="center"/>
    </xf>
    <xf numFmtId="0" fontId="7" fillId="3" borderId="22" xfId="1" applyFont="1" applyFill="1" applyBorder="1" applyAlignment="1">
      <alignment vertical="center" wrapText="1"/>
    </xf>
    <xf numFmtId="164" fontId="9" fillId="12" borderId="22" xfId="1" applyNumberFormat="1" applyFont="1" applyFill="1" applyBorder="1" applyAlignment="1">
      <alignment horizontal="center" vertical="center"/>
    </xf>
    <xf numFmtId="9" fontId="9" fillId="12" borderId="18" xfId="1" applyNumberFormat="1" applyFont="1" applyFill="1" applyBorder="1" applyAlignment="1">
      <alignment horizontal="center" vertical="center"/>
    </xf>
    <xf numFmtId="165" fontId="9" fillId="12" borderId="18" xfId="1" applyNumberFormat="1" applyFont="1" applyFill="1" applyBorder="1" applyAlignment="1">
      <alignment horizontal="right" vertical="center"/>
    </xf>
    <xf numFmtId="165" fontId="9" fillId="12" borderId="22" xfId="1" applyNumberFormat="1" applyFont="1" applyFill="1" applyBorder="1" applyAlignment="1">
      <alignment horizontal="right" vertical="center"/>
    </xf>
    <xf numFmtId="10" fontId="9" fillId="12" borderId="14" xfId="2" applyNumberFormat="1" applyFont="1" applyFill="1" applyBorder="1" applyAlignment="1">
      <alignment horizontal="right" vertical="center"/>
    </xf>
    <xf numFmtId="0" fontId="7" fillId="12" borderId="14" xfId="1" applyFont="1" applyFill="1" applyBorder="1" applyAlignment="1">
      <alignment vertical="center" wrapText="1"/>
    </xf>
    <xf numFmtId="164" fontId="9" fillId="12" borderId="14" xfId="1" applyNumberFormat="1" applyFont="1" applyFill="1" applyBorder="1" applyAlignment="1">
      <alignment horizontal="center" vertical="center"/>
    </xf>
    <xf numFmtId="9" fontId="9" fillId="12" borderId="13" xfId="1" applyNumberFormat="1" applyFont="1" applyFill="1" applyBorder="1" applyAlignment="1">
      <alignment horizontal="center" vertical="center"/>
    </xf>
    <xf numFmtId="165" fontId="9" fillId="12" borderId="13" xfId="1" applyNumberFormat="1" applyFont="1" applyFill="1" applyBorder="1" applyAlignment="1">
      <alignment horizontal="right" vertical="center"/>
    </xf>
    <xf numFmtId="165" fontId="9" fillId="12" borderId="14" xfId="1" applyNumberFormat="1" applyFont="1" applyFill="1" applyBorder="1" applyAlignment="1">
      <alignment horizontal="right" vertical="center"/>
    </xf>
    <xf numFmtId="0" fontId="7" fillId="12" borderId="13" xfId="1" applyFont="1" applyFill="1" applyBorder="1" applyAlignment="1">
      <alignment vertical="center" wrapText="1"/>
    </xf>
    <xf numFmtId="0" fontId="9" fillId="12" borderId="13" xfId="1" applyFont="1" applyFill="1" applyBorder="1" applyAlignment="1">
      <alignment vertical="center" wrapText="1"/>
    </xf>
    <xf numFmtId="165" fontId="9" fillId="12" borderId="14" xfId="1" applyNumberFormat="1" applyFont="1" applyFill="1" applyBorder="1" applyAlignment="1">
      <alignment horizontal="center" vertical="center"/>
    </xf>
    <xf numFmtId="0" fontId="9" fillId="3" borderId="13" xfId="1" applyFont="1" applyFill="1" applyBorder="1" applyAlignment="1">
      <alignment vertical="center" wrapText="1"/>
    </xf>
    <xf numFmtId="0" fontId="7" fillId="13" borderId="22" xfId="1" applyFont="1" applyFill="1" applyBorder="1" applyAlignment="1">
      <alignment vertical="center" wrapText="1"/>
    </xf>
    <xf numFmtId="164" fontId="9" fillId="13" borderId="14" xfId="1" applyNumberFormat="1" applyFont="1" applyFill="1" applyBorder="1" applyAlignment="1">
      <alignment vertical="center"/>
    </xf>
    <xf numFmtId="9" fontId="9" fillId="13" borderId="13" xfId="1" applyNumberFormat="1" applyFont="1" applyFill="1" applyBorder="1" applyAlignment="1">
      <alignment horizontal="center" vertical="center"/>
    </xf>
    <xf numFmtId="165" fontId="9" fillId="13" borderId="13" xfId="1" applyNumberFormat="1" applyFont="1" applyFill="1" applyBorder="1" applyAlignment="1">
      <alignment horizontal="right" vertical="center"/>
    </xf>
    <xf numFmtId="165" fontId="9" fillId="13" borderId="14" xfId="1" applyNumberFormat="1" applyFont="1" applyFill="1" applyBorder="1" applyAlignment="1">
      <alignment vertical="center"/>
    </xf>
    <xf numFmtId="165" fontId="9" fillId="13" borderId="14" xfId="1" applyNumberFormat="1" applyFont="1" applyFill="1" applyBorder="1" applyAlignment="1">
      <alignment horizontal="right" vertical="center"/>
    </xf>
    <xf numFmtId="0" fontId="7" fillId="14" borderId="22" xfId="1" applyFont="1" applyFill="1" applyBorder="1" applyAlignment="1">
      <alignment vertical="center" wrapText="1"/>
    </xf>
    <xf numFmtId="164" fontId="9" fillId="15" borderId="14" xfId="1" applyNumberFormat="1" applyFont="1" applyFill="1" applyBorder="1" applyAlignment="1">
      <alignment vertical="center"/>
    </xf>
    <xf numFmtId="9" fontId="9" fillId="15" borderId="13" xfId="1" applyNumberFormat="1" applyFont="1" applyFill="1" applyBorder="1" applyAlignment="1">
      <alignment horizontal="center" vertical="center"/>
    </xf>
    <xf numFmtId="165" fontId="9" fillId="15" borderId="13" xfId="1" applyNumberFormat="1" applyFont="1" applyFill="1" applyBorder="1" applyAlignment="1">
      <alignment horizontal="right" vertical="center"/>
    </xf>
    <xf numFmtId="165" fontId="9" fillId="15" borderId="14" xfId="1" applyNumberFormat="1" applyFont="1" applyFill="1" applyBorder="1" applyAlignment="1">
      <alignment vertical="center"/>
    </xf>
    <xf numFmtId="165" fontId="9" fillId="15" borderId="14" xfId="1" applyNumberFormat="1" applyFont="1" applyFill="1" applyBorder="1" applyAlignment="1">
      <alignment horizontal="right" vertical="center"/>
    </xf>
    <xf numFmtId="0" fontId="7" fillId="16" borderId="14" xfId="1" applyFont="1" applyFill="1" applyBorder="1" applyAlignment="1">
      <alignment vertical="center" wrapText="1"/>
    </xf>
    <xf numFmtId="164" fontId="9" fillId="16" borderId="14" xfId="1" applyNumberFormat="1" applyFont="1" applyFill="1" applyBorder="1" applyAlignment="1">
      <alignment vertical="center"/>
    </xf>
    <xf numFmtId="9" fontId="9" fillId="16" borderId="13" xfId="1" applyNumberFormat="1" applyFont="1" applyFill="1" applyBorder="1" applyAlignment="1">
      <alignment horizontal="center" vertical="center"/>
    </xf>
    <xf numFmtId="165" fontId="9" fillId="16" borderId="13" xfId="1" applyNumberFormat="1" applyFont="1" applyFill="1" applyBorder="1" applyAlignment="1">
      <alignment horizontal="right" vertical="center"/>
    </xf>
    <xf numFmtId="165" fontId="9" fillId="16" borderId="14" xfId="1" applyNumberFormat="1" applyFont="1" applyFill="1" applyBorder="1" applyAlignment="1">
      <alignment vertical="center"/>
    </xf>
    <xf numFmtId="165" fontId="9" fillId="16" borderId="14" xfId="1" applyNumberFormat="1" applyFont="1" applyFill="1" applyBorder="1" applyAlignment="1">
      <alignment horizontal="right" vertical="center"/>
    </xf>
    <xf numFmtId="164" fontId="9" fillId="16" borderId="23" xfId="1" applyNumberFormat="1" applyFont="1" applyFill="1" applyBorder="1" applyAlignment="1">
      <alignment vertical="center"/>
    </xf>
    <xf numFmtId="165" fontId="9" fillId="16" borderId="27" xfId="1" applyNumberFormat="1" applyFont="1" applyFill="1" applyBorder="1" applyAlignment="1">
      <alignment horizontal="right" vertical="center"/>
    </xf>
    <xf numFmtId="165" fontId="9" fillId="16" borderId="23" xfId="1" applyNumberFormat="1" applyFont="1" applyFill="1" applyBorder="1" applyAlignment="1">
      <alignment vertical="center"/>
    </xf>
    <xf numFmtId="165" fontId="9" fillId="16" borderId="23" xfId="1" applyNumberFormat="1" applyFont="1" applyFill="1" applyBorder="1" applyAlignment="1">
      <alignment horizontal="right" vertical="center"/>
    </xf>
    <xf numFmtId="0" fontId="7" fillId="9" borderId="14" xfId="1" applyFont="1" applyFill="1" applyBorder="1" applyAlignment="1">
      <alignment vertical="center" wrapText="1"/>
    </xf>
    <xf numFmtId="164" fontId="9" fillId="9" borderId="23" xfId="1" applyNumberFormat="1" applyFont="1" applyFill="1" applyBorder="1" applyAlignment="1">
      <alignment vertical="center"/>
    </xf>
    <xf numFmtId="9" fontId="9" fillId="9" borderId="13" xfId="1" applyNumberFormat="1" applyFont="1" applyFill="1" applyBorder="1" applyAlignment="1">
      <alignment horizontal="center" vertical="center"/>
    </xf>
    <xf numFmtId="165" fontId="9" fillId="9" borderId="27" xfId="1" applyNumberFormat="1" applyFont="1" applyFill="1" applyBorder="1" applyAlignment="1">
      <alignment horizontal="right" vertical="center"/>
    </xf>
    <xf numFmtId="165" fontId="9" fillId="9" borderId="23" xfId="1" applyNumberFormat="1" applyFont="1" applyFill="1" applyBorder="1" applyAlignment="1">
      <alignment vertical="center"/>
    </xf>
    <xf numFmtId="165" fontId="9" fillId="9" borderId="13" xfId="1" applyNumberFormat="1" applyFont="1" applyFill="1" applyBorder="1" applyAlignment="1">
      <alignment horizontal="right" vertical="center"/>
    </xf>
    <xf numFmtId="165" fontId="9" fillId="9" borderId="14" xfId="1" applyNumberFormat="1" applyFont="1" applyFill="1" applyBorder="1" applyAlignment="1">
      <alignment vertical="center"/>
    </xf>
    <xf numFmtId="0" fontId="2" fillId="3" borderId="7" xfId="1" applyFont="1" applyFill="1" applyBorder="1" applyAlignment="1">
      <alignment horizontal="right"/>
    </xf>
    <xf numFmtId="164" fontId="11" fillId="3" borderId="29" xfId="1" applyNumberFormat="1" applyFont="1" applyFill="1" applyBorder="1"/>
    <xf numFmtId="165" fontId="11" fillId="3" borderId="7" xfId="1" applyNumberFormat="1" applyFont="1" applyFill="1" applyBorder="1" applyAlignment="1">
      <alignment horizontal="right"/>
    </xf>
    <xf numFmtId="165" fontId="11" fillId="3" borderId="29" xfId="1" applyNumberFormat="1" applyFont="1" applyFill="1" applyBorder="1"/>
    <xf numFmtId="10" fontId="11" fillId="3" borderId="30" xfId="2" applyNumberFormat="1" applyFont="1" applyFill="1" applyBorder="1"/>
    <xf numFmtId="165" fontId="11" fillId="3" borderId="30" xfId="1" applyNumberFormat="1" applyFont="1" applyFill="1" applyBorder="1"/>
    <xf numFmtId="0" fontId="1" fillId="4" borderId="0" xfId="1" applyFont="1" applyFill="1" applyBorder="1"/>
    <xf numFmtId="0" fontId="1" fillId="0" borderId="0" xfId="1" applyFont="1" applyAlignment="1">
      <alignment horizontal="left" vertical="center"/>
    </xf>
    <xf numFmtId="165" fontId="1" fillId="0" borderId="0" xfId="1" applyNumberFormat="1" applyFont="1"/>
    <xf numFmtId="0" fontId="1" fillId="0" borderId="0" xfId="1" applyFont="1" applyAlignment="1">
      <alignment vertical="center"/>
    </xf>
    <xf numFmtId="165" fontId="1" fillId="0" borderId="0" xfId="1" applyNumberFormat="1" applyFont="1" applyAlignment="1">
      <alignment horizontal="right" vertical="center"/>
    </xf>
    <xf numFmtId="165" fontId="1" fillId="0" borderId="0" xfId="1" applyNumberFormat="1" applyFont="1" applyAlignment="1">
      <alignment vertical="center"/>
    </xf>
    <xf numFmtId="0" fontId="6" fillId="11" borderId="6" xfId="1" applyFont="1" applyFill="1" applyBorder="1" applyAlignment="1">
      <alignment horizontal="center" vertical="center" textRotation="90" wrapText="1"/>
    </xf>
    <xf numFmtId="0" fontId="3" fillId="0" borderId="8" xfId="1" applyFont="1" applyBorder="1"/>
    <xf numFmtId="165" fontId="8" fillId="5" borderId="8" xfId="1" applyNumberFormat="1" applyFont="1" applyFill="1" applyBorder="1" applyAlignment="1">
      <alignment horizontal="center" vertical="center"/>
    </xf>
    <xf numFmtId="0" fontId="6" fillId="12" borderId="6" xfId="1" applyFont="1" applyFill="1" applyBorder="1" applyAlignment="1">
      <alignment horizontal="center" vertical="center" textRotation="90" wrapText="1"/>
    </xf>
    <xf numFmtId="165" fontId="8" fillId="12" borderId="6" xfId="1" applyNumberFormat="1" applyFont="1" applyFill="1" applyBorder="1" applyAlignment="1">
      <alignment horizontal="center" vertical="center"/>
    </xf>
    <xf numFmtId="0" fontId="2" fillId="3" borderId="7" xfId="1" applyFont="1" applyFill="1" applyBorder="1" applyAlignment="1">
      <alignment horizontal="right"/>
    </xf>
    <xf numFmtId="0" fontId="3" fillId="0" borderId="28" xfId="1" applyFont="1" applyBorder="1"/>
    <xf numFmtId="0" fontId="5" fillId="5" borderId="6" xfId="1" applyFont="1" applyFill="1" applyBorder="1" applyAlignment="1">
      <alignment horizontal="center" vertical="center" wrapText="1"/>
    </xf>
    <xf numFmtId="0" fontId="3" fillId="0" borderId="9" xfId="1" applyFont="1" applyBorder="1"/>
    <xf numFmtId="0" fontId="6" fillId="7" borderId="6" xfId="1" applyFont="1" applyFill="1" applyBorder="1" applyAlignment="1">
      <alignment horizontal="center" vertical="center" textRotation="90" wrapText="1"/>
    </xf>
    <xf numFmtId="165" fontId="8" fillId="7" borderId="12" xfId="1" applyNumberFormat="1" applyFont="1" applyFill="1" applyBorder="1" applyAlignment="1">
      <alignment horizontal="center" vertical="center"/>
    </xf>
    <xf numFmtId="0" fontId="3" fillId="0" borderId="12" xfId="1" applyFont="1" applyBorder="1"/>
    <xf numFmtId="0" fontId="6" fillId="8" borderId="6" xfId="1" applyFont="1" applyFill="1" applyBorder="1" applyAlignment="1">
      <alignment horizontal="center" vertical="center" textRotation="90" wrapText="1"/>
    </xf>
    <xf numFmtId="165" fontId="8" fillId="8" borderId="6" xfId="1" applyNumberFormat="1" applyFont="1" applyFill="1" applyBorder="1" applyAlignment="1">
      <alignment horizontal="center" vertical="center"/>
    </xf>
    <xf numFmtId="0" fontId="6" fillId="10" borderId="6" xfId="1" applyFont="1" applyFill="1" applyBorder="1" applyAlignment="1">
      <alignment horizontal="center" vertical="center" textRotation="90" wrapText="1"/>
    </xf>
    <xf numFmtId="165" fontId="8" fillId="10" borderId="6" xfId="1" applyNumberFormat="1" applyFont="1" applyFill="1" applyBorder="1" applyAlignment="1">
      <alignment horizontal="center" vertical="center"/>
    </xf>
    <xf numFmtId="164" fontId="5" fillId="6" borderId="6" xfId="1" applyNumberFormat="1" applyFont="1" applyFill="1" applyBorder="1" applyAlignment="1">
      <alignment horizontal="center" vertical="center" wrapText="1"/>
    </xf>
    <xf numFmtId="164" fontId="5" fillId="5" borderId="6"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3" fillId="0" borderId="2" xfId="1" applyFont="1" applyBorder="1"/>
    <xf numFmtId="0" fontId="3" fillId="0" borderId="3" xfId="1" applyFont="1" applyBorder="1"/>
    <xf numFmtId="0" fontId="3" fillId="0" borderId="0" xfId="1" applyFont="1" applyBorder="1"/>
    <xf numFmtId="0" fontId="2" fillId="3" borderId="3"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3" fillId="0" borderId="4" xfId="1" applyFont="1" applyBorder="1"/>
    <xf numFmtId="0" fontId="3" fillId="0" borderId="5" xfId="1" applyFont="1" applyBorder="1"/>
    <xf numFmtId="164" fontId="5" fillId="6" borderId="1" xfId="1" applyNumberFormat="1" applyFont="1" applyFill="1" applyBorder="1" applyAlignment="1">
      <alignment horizontal="center" vertical="center" wrapText="1"/>
    </xf>
  </cellXfs>
  <cellStyles count="4">
    <cellStyle name="Normal" xfId="0" builtinId="0"/>
    <cellStyle name="Normal 2 100" xfId="3"/>
    <cellStyle name="Normal 21" xfId="1"/>
    <cellStyle name="Porcentaje 1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BANCO%20DE%20PROYECTOS\PROYECTOS%202017\PY%20RG-2017-007%20CONSOLIDACION%20DE%20INFOR\PY%20CONSOLIDACION%20IN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JKZPPW1/Desktop/PRESUPUESTO%202020/Users/STJKTFPW1/Downloads/PRESUPUESTO%20CONVENIO%20Y%20CONTRATOS%20VRI%2032018-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OS/Desktop/Planeaci&#243;n/Propuesta%20Distribuci&#243;n%20Recursos%20de%20Invesi&#243;n%202021%20V%206-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Anexo 1 Presupuesto Detallado"/>
      <sheetName val="PRESUPUESTO"/>
      <sheetName val="SEGUIMIENTO A PRESUPUESTO"/>
      <sheetName val="Resumen PRESUPUESTO"/>
      <sheetName val="Hoja1"/>
      <sheetName val="EE1 Distri Presup  CRONOGRAMA"/>
      <sheetName val="SEGUIMIENTO CRONOGRAMA"/>
      <sheetName val="Plan de Acción"/>
      <sheetName val="Resumen NOMBRES"/>
      <sheetName val="Seguimiento Plan de Acción"/>
      <sheetName val="Principal"/>
      <sheetName val="Anexo 1 Presupuesto"/>
      <sheetName val="Anexo 2 Flujo Financiero"/>
      <sheetName val="Anexo 3 Docentes"/>
      <sheetName val="Anexo 4 Estudiantes"/>
      <sheetName val="Anexo 5 Instructivo"/>
      <sheetName val="Validar"/>
      <sheetName val="Validar 2"/>
      <sheetName val="HOJA DE CONTROL"/>
      <sheetName val="TIPOLOGIA DE INDICADORES"/>
      <sheetName val="Base"/>
      <sheetName val="Plan de Acción Gestión"/>
      <sheetName val="PRESUPUESTO GENERAL"/>
    </sheetNames>
    <sheetDataSet>
      <sheetData sheetId="0"/>
      <sheetData sheetId="1"/>
      <sheetData sheetId="2"/>
      <sheetData sheetId="3"/>
      <sheetData sheetId="4"/>
      <sheetData sheetId="5"/>
      <sheetData sheetId="6">
        <row r="7">
          <cell r="B7">
            <v>0</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5">
          <cell r="C5" t="str">
            <v>ACTIVIDADES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6">
          <cell r="E6">
            <v>90000000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2018-2019 (2)"/>
      <sheetName val="PROYECTOS"/>
      <sheetName val="ROCL 90 10-12-2018"/>
      <sheetName val="ROCL 99 10-12-2018"/>
    </sheetNames>
    <sheetDataSet>
      <sheetData sheetId="0" refreshError="1"/>
      <sheetData sheetId="1">
        <row r="1">
          <cell r="A1" t="str">
            <v>Id proyecto</v>
          </cell>
          <cell r="B1" t="str">
            <v>Titulo</v>
          </cell>
          <cell r="C1" t="str">
            <v>Director</v>
          </cell>
          <cell r="D1" t="str">
            <v>Cedula</v>
          </cell>
          <cell r="E1" t="str">
            <v>Email</v>
          </cell>
          <cell r="F1" t="str">
            <v>Estado</v>
          </cell>
          <cell r="G1" t="str">
            <v>Inicio</v>
          </cell>
          <cell r="H1" t="str">
            <v>Finalización</v>
          </cell>
          <cell r="I1" t="str">
            <v>Grupo</v>
          </cell>
          <cell r="J1" t="str">
            <v>Facultad</v>
          </cell>
        </row>
        <row r="2">
          <cell r="A2">
            <v>17</v>
          </cell>
          <cell r="B2" t="str">
            <v>PAQUETE DE HERRAMIENTAS SOFTWARE- HARDWARE EDUCATIVAS BASADAS EN  TECNOLOGIAS INTELIGENTES.</v>
          </cell>
          <cell r="C2" t="str">
            <v>Juan Fernando Flórez Marulanda</v>
          </cell>
          <cell r="D2">
            <v>94382281</v>
          </cell>
          <cell r="E2" t="str">
            <v>jflorez@unicauca.edu.co</v>
          </cell>
          <cell r="F2" t="str">
            <v>Terminado</v>
          </cell>
          <cell r="G2">
            <v>36268</v>
          </cell>
          <cell r="H2">
            <v>37442</v>
          </cell>
          <cell r="I2" t="str">
            <v>APLICACION DE TECNOLOGIAS INTELIGENTES ATI</v>
          </cell>
          <cell r="J2" t="str">
            <v>Facultad de Ingeniería Electrónica y Telecomunicaciones</v>
          </cell>
        </row>
        <row r="3">
          <cell r="A3">
            <v>19</v>
          </cell>
          <cell r="B3" t="str">
            <v xml:space="preserve">FACTIBILIDAD TECNICA DEL USO DE ASFALTOS MODIFICADOS UTILIZANDO POLIMEROS </v>
          </cell>
          <cell r="C3" t="str">
            <v>Hugo León  Arenas Lozano</v>
          </cell>
          <cell r="D3">
            <v>14877481</v>
          </cell>
          <cell r="E3" t="str">
            <v>harenas@unicauca.edu.co</v>
          </cell>
          <cell r="F3" t="str">
            <v>Terminado</v>
          </cell>
          <cell r="G3">
            <v>36342</v>
          </cell>
          <cell r="H3">
            <v>36783</v>
          </cell>
          <cell r="I3" t="str">
            <v>Geotecnia vial y pavimentos</v>
          </cell>
          <cell r="J3" t="str">
            <v>Facultad de Ingeniería Civil</v>
          </cell>
        </row>
        <row r="4">
          <cell r="A4">
            <v>25</v>
          </cell>
          <cell r="B4" t="str">
            <v>Sistema Modular para Aplicaciones en Redes Inteligentes y Telemáticas-SMART</v>
          </cell>
          <cell r="C4" t="str">
            <v>GIOVANNY ARTEAGA CORDOBA</v>
          </cell>
          <cell r="D4">
            <v>98389432</v>
          </cell>
          <cell r="E4" t="str">
            <v>giovanny.arteaga@edc.ericsson.se</v>
          </cell>
          <cell r="F4" t="str">
            <v>Terminado</v>
          </cell>
          <cell r="G4">
            <v>36255</v>
          </cell>
          <cell r="H4">
            <v>37435</v>
          </cell>
          <cell r="I4" t="str">
            <v>Ingeniería Telemática</v>
          </cell>
          <cell r="J4" t="str">
            <v>Facultad de Ingeniería Electrónica y Telecomunicaciones</v>
          </cell>
        </row>
        <row r="5">
          <cell r="A5">
            <v>26</v>
          </cell>
          <cell r="B5" t="str">
            <v>Caudales ecológicos en el río Palacé</v>
          </cell>
          <cell r="C5" t="str">
            <v>Luis Jorge  Gonzáles Muñoz</v>
          </cell>
          <cell r="D5">
            <v>3047320</v>
          </cell>
          <cell r="E5" t="str">
            <v>ljgonza@unicauca.edu.co</v>
          </cell>
          <cell r="F5" t="str">
            <v>Terminado</v>
          </cell>
          <cell r="G5">
            <v>36236</v>
          </cell>
          <cell r="H5">
            <v>36590</v>
          </cell>
          <cell r="I5" t="str">
            <v>Hidraulica e Hidrología</v>
          </cell>
          <cell r="J5" t="str">
            <v>Facultad de Ingeniería Civil</v>
          </cell>
        </row>
        <row r="6">
          <cell r="A6">
            <v>26</v>
          </cell>
          <cell r="B6" t="str">
            <v>Caudales ecológicos en el río Palacé</v>
          </cell>
          <cell r="C6" t="str">
            <v>Carlos Armando Gallardo Barrera</v>
          </cell>
          <cell r="D6">
            <v>19343842</v>
          </cell>
          <cell r="E6" t="str">
            <v>cgallard@unicauca.edu.co</v>
          </cell>
          <cell r="F6" t="str">
            <v>Terminado</v>
          </cell>
          <cell r="G6">
            <v>36236</v>
          </cell>
          <cell r="H6">
            <v>36590</v>
          </cell>
          <cell r="I6" t="str">
            <v>Hidraulica e Hidrología</v>
          </cell>
          <cell r="J6" t="str">
            <v>Facultad de Ingeniería Civil</v>
          </cell>
        </row>
        <row r="7">
          <cell r="A7">
            <v>30</v>
          </cell>
          <cell r="B7" t="str">
            <v>Análisis de Redes de Semáforos</v>
          </cell>
          <cell r="C7" t="str">
            <v>Carlos Alberto Arboleda</v>
          </cell>
          <cell r="D7">
            <v>10256615</v>
          </cell>
          <cell r="E7" t="str">
            <v>carboled@unicauca.edu.co</v>
          </cell>
          <cell r="F7" t="str">
            <v>Terminado</v>
          </cell>
          <cell r="G7">
            <v>36263</v>
          </cell>
          <cell r="H7">
            <v>37435</v>
          </cell>
          <cell r="I7" t="str">
            <v>INGENIERIA DE TRANSITO</v>
          </cell>
          <cell r="J7" t="str">
            <v>Facultad de Ingeniería Civil</v>
          </cell>
        </row>
        <row r="8">
          <cell r="A8">
            <v>31</v>
          </cell>
          <cell r="B8" t="str">
            <v>Tecnologías Orientadas a Objetos en Telemática,-TOTEM</v>
          </cell>
          <cell r="C8" t="str">
            <v>Julio Ariel Hurtado Alegria</v>
          </cell>
          <cell r="D8">
            <v>76317623</v>
          </cell>
          <cell r="E8" t="str">
            <v>ahurtado@unicauca.edu.co</v>
          </cell>
          <cell r="F8" t="str">
            <v>Terminado</v>
          </cell>
          <cell r="G8">
            <v>36678</v>
          </cell>
          <cell r="H8">
            <v>37435</v>
          </cell>
          <cell r="I8" t="str">
            <v>Ingeniería Telemática</v>
          </cell>
          <cell r="J8" t="str">
            <v>Facultad de Ingeniería Electrónica y Telecomunicaciones</v>
          </cell>
        </row>
        <row r="9">
          <cell r="A9">
            <v>31</v>
          </cell>
          <cell r="B9" t="str">
            <v>Tecnologías Orientadas a Objetos en Telemática,-TOTEM</v>
          </cell>
          <cell r="C9" t="str">
            <v xml:space="preserve">Hector Mauricio Ortiz Barrera </v>
          </cell>
          <cell r="D9">
            <v>76322241</v>
          </cell>
          <cell r="E9" t="str">
            <v>hmortiz@unicauca.edu.co</v>
          </cell>
          <cell r="F9" t="str">
            <v>Terminado</v>
          </cell>
          <cell r="G9">
            <v>36678</v>
          </cell>
          <cell r="H9">
            <v>37435</v>
          </cell>
          <cell r="I9" t="str">
            <v>Ingeniería Telemática</v>
          </cell>
          <cell r="J9" t="str">
            <v>Facultad de Ingeniería Electrónica y Telecomunicaciones</v>
          </cell>
        </row>
        <row r="10">
          <cell r="A10">
            <v>36</v>
          </cell>
          <cell r="B10" t="str">
            <v>Análisis del Sistema de Transporte Rural en Colombia. Fase I: Estudio de Casos</v>
          </cell>
          <cell r="C10" t="str">
            <v>Aldemar José  Gonzales Fernandez</v>
          </cell>
          <cell r="D10">
            <v>10530954</v>
          </cell>
          <cell r="E10" t="str">
            <v>ajgonza@unicauca.edu.co</v>
          </cell>
          <cell r="F10" t="str">
            <v>Terminado</v>
          </cell>
          <cell r="G10">
            <v>36329</v>
          </cell>
          <cell r="H10">
            <v>37461</v>
          </cell>
          <cell r="I10" t="str">
            <v>INGENIERIA DE TRANSITO</v>
          </cell>
          <cell r="J10" t="str">
            <v>Facultad de Ingeniería Civil</v>
          </cell>
        </row>
        <row r="11">
          <cell r="A11">
            <v>36</v>
          </cell>
          <cell r="B11" t="str">
            <v>Análisis del Sistema de Transporte Rural en Colombia. Fase I: Estudio de Casos</v>
          </cell>
          <cell r="C11" t="str">
            <v>Ary Fernando  Bustamante Muñoz</v>
          </cell>
          <cell r="D11">
            <v>10518941</v>
          </cell>
          <cell r="E11" t="str">
            <v>abustama@unicauca.edu.co</v>
          </cell>
          <cell r="F11" t="str">
            <v>Terminado</v>
          </cell>
          <cell r="G11">
            <v>36329</v>
          </cell>
          <cell r="H11">
            <v>37461</v>
          </cell>
          <cell r="I11" t="str">
            <v>INGENIERIA DE TRANSITO</v>
          </cell>
          <cell r="J11" t="str">
            <v>Facultad de Ingeniería Civil</v>
          </cell>
        </row>
        <row r="12">
          <cell r="A12">
            <v>36</v>
          </cell>
          <cell r="B12" t="str">
            <v>Análisis del Sistema de Transporte Rural en Colombia. Fase I: Estudio de Casos</v>
          </cell>
          <cell r="C12" t="str">
            <v>Carlos Ignacio  Paz Achipis</v>
          </cell>
          <cell r="D12">
            <v>10525794</v>
          </cell>
          <cell r="E12" t="str">
            <v>nnotiene@hotmail.com</v>
          </cell>
          <cell r="F12" t="str">
            <v>Terminado</v>
          </cell>
          <cell r="G12">
            <v>36329</v>
          </cell>
          <cell r="H12">
            <v>37461</v>
          </cell>
          <cell r="I12" t="str">
            <v>INGENIERIA DE TRANSITO</v>
          </cell>
          <cell r="J12" t="str">
            <v>Facultad de Ingeniería Civil</v>
          </cell>
        </row>
        <row r="13">
          <cell r="A13">
            <v>45</v>
          </cell>
          <cell r="B13" t="str">
            <v>Gestión integrada de telecomunicaciones soportada en el web-GETWeb</v>
          </cell>
          <cell r="C13" t="str">
            <v>Jose Luis Arciniegas Herrera</v>
          </cell>
          <cell r="D13">
            <v>76319265</v>
          </cell>
          <cell r="E13" t="str">
            <v>jlarci@unicauca.edu.co</v>
          </cell>
          <cell r="F13" t="str">
            <v>Terminado</v>
          </cell>
          <cell r="G13">
            <v>36242</v>
          </cell>
          <cell r="H13">
            <v>37435</v>
          </cell>
          <cell r="I13" t="str">
            <v>Ingeniería Telemática</v>
          </cell>
          <cell r="J13" t="str">
            <v>Facultad de Ingeniería Electrónica y Telecomunicaciones</v>
          </cell>
        </row>
        <row r="14">
          <cell r="A14">
            <v>51</v>
          </cell>
          <cell r="B14" t="str">
            <v>Diseño y construcción de un modelo sencillo de celda flexible de manufactura de uso didáctico</v>
          </cell>
          <cell r="C14" t="str">
            <v>JOSE RAFAEL  DIAZ CHAVEZ</v>
          </cell>
          <cell r="D14">
            <v>10519275</v>
          </cell>
          <cell r="E14" t="str">
            <v>jrdiaz@unicauca.edu.co</v>
          </cell>
          <cell r="F14" t="str">
            <v>Terminado</v>
          </cell>
          <cell r="G14">
            <v>36236</v>
          </cell>
          <cell r="H14">
            <v>36812</v>
          </cell>
          <cell r="I14" t="str">
            <v>Automática Industrial</v>
          </cell>
          <cell r="J14" t="str">
            <v>Facultad de Ingeniería Electrónica y Telecomunicaciones</v>
          </cell>
        </row>
        <row r="15">
          <cell r="A15">
            <v>112</v>
          </cell>
          <cell r="B15" t="str">
            <v>TAMPU, PORTAL TURISTICO Y MULTICULTURAL DEL CAUCA</v>
          </cell>
          <cell r="C15" t="str">
            <v>Andrés José Castrillón Muñoz</v>
          </cell>
          <cell r="D15">
            <v>10535159</v>
          </cell>
          <cell r="E15" t="str">
            <v>andresj99@yahoo.com</v>
          </cell>
          <cell r="F15" t="str">
            <v>Terminado</v>
          </cell>
          <cell r="G15">
            <v>36564</v>
          </cell>
          <cell r="H15">
            <v>36800</v>
          </cell>
          <cell r="I15" t="str">
            <v>DESARROLLO TURISTICO Y REGIONAL</v>
          </cell>
          <cell r="J15" t="str">
            <v>Facultad de Ciencias Contables Económicas y Administrativas</v>
          </cell>
        </row>
        <row r="16">
          <cell r="A16">
            <v>115</v>
          </cell>
          <cell r="B16" t="str">
            <v>TAMPU. PORTAL TURISTICO Y CULTURAL DEL CAUCA (DESARROLLO TURISTICO)</v>
          </cell>
          <cell r="C16" t="str">
            <v>Andrés José Castrillón Muñoz</v>
          </cell>
          <cell r="D16">
            <v>10535159</v>
          </cell>
          <cell r="E16" t="str">
            <v>andresj99@yahoo.com</v>
          </cell>
          <cell r="F16" t="str">
            <v>Terminado</v>
          </cell>
          <cell r="G16">
            <v>36564</v>
          </cell>
          <cell r="H16">
            <v>36800</v>
          </cell>
          <cell r="I16" t="str">
            <v>DESARROLLO TURISTICO Y REGIONAL</v>
          </cell>
          <cell r="J16" t="str">
            <v>Facultad de Ciencias Contables Económicas y Administrativas</v>
          </cell>
        </row>
        <row r="17">
          <cell r="A17">
            <v>139</v>
          </cell>
          <cell r="B17" t="str">
            <v>ADQUISICION REMOTA DE INFORMACION AMBIENTAL PARA DIAGNOSTICO Y GESTION DE RECURSOS NATURALES (ARIADNA)</v>
          </cell>
          <cell r="C17" t="str">
            <v>Alvaro Rendón Gallón</v>
          </cell>
          <cell r="D17">
            <v>6211037</v>
          </cell>
          <cell r="E17" t="str">
            <v>arendon@unicauca.edu.co</v>
          </cell>
          <cell r="F17" t="str">
            <v>Terminado</v>
          </cell>
          <cell r="G17">
            <v>36564</v>
          </cell>
          <cell r="H17">
            <v>36800</v>
          </cell>
          <cell r="I17" t="str">
            <v>Ingeniería Telemática</v>
          </cell>
          <cell r="J17" t="str">
            <v>Facultad de Ingeniería Electrónica y Telecomunicaciones</v>
          </cell>
        </row>
        <row r="18">
          <cell r="A18">
            <v>141</v>
          </cell>
          <cell r="B18" t="str">
            <v>SISTEMA MODULAR PARA APLICACIONES EN REDES INTELIGENTES Y TELEMATICAS FASE II- SMART II</v>
          </cell>
          <cell r="C18" t="str">
            <v>GIOVANNY ARTEAGA CORDOBA</v>
          </cell>
          <cell r="D18">
            <v>98389432</v>
          </cell>
          <cell r="E18" t="str">
            <v>giovanny.arteaga@edc.ericsson.se</v>
          </cell>
          <cell r="F18" t="str">
            <v>Terminado</v>
          </cell>
          <cell r="G18">
            <v>36564</v>
          </cell>
          <cell r="H18">
            <v>37435</v>
          </cell>
          <cell r="I18" t="str">
            <v>Ingeniería Telemática</v>
          </cell>
          <cell r="J18" t="str">
            <v>Facultad de Ingeniería Electrónica y Telecomunicaciones</v>
          </cell>
        </row>
        <row r="19">
          <cell r="A19">
            <v>161</v>
          </cell>
          <cell r="B19" t="str">
            <v>ESTUDIO DEL COMPORTAMIENTO DE TRANSITO EN INTERSECCIONES VIALES</v>
          </cell>
          <cell r="C19" t="str">
            <v>Ary Fernando  Bustamante Muñoz</v>
          </cell>
          <cell r="D19">
            <v>10518941</v>
          </cell>
          <cell r="E19" t="str">
            <v>abustama@unicauca.edu.co</v>
          </cell>
          <cell r="F19" t="str">
            <v>Terminado</v>
          </cell>
          <cell r="G19">
            <v>36565</v>
          </cell>
          <cell r="H19">
            <v>37462</v>
          </cell>
          <cell r="I19" t="str">
            <v>INGENIERIA DE TRANSITO</v>
          </cell>
          <cell r="J19" t="str">
            <v>Facultad de Ingeniería Civil</v>
          </cell>
        </row>
        <row r="20">
          <cell r="A20">
            <v>161</v>
          </cell>
          <cell r="B20" t="str">
            <v>ESTUDIO DEL COMPORTAMIENTO DE TRANSITO EN INTERSECCIONES VIALES</v>
          </cell>
          <cell r="C20" t="str">
            <v>Carlos Alberto Arboleda</v>
          </cell>
          <cell r="D20">
            <v>10256615</v>
          </cell>
          <cell r="E20" t="str">
            <v>carboled@unicauca.edu.co</v>
          </cell>
          <cell r="F20" t="str">
            <v>Terminado</v>
          </cell>
          <cell r="G20">
            <v>36565</v>
          </cell>
          <cell r="H20">
            <v>37462</v>
          </cell>
          <cell r="I20" t="str">
            <v>INGENIERIA DE TRANSITO</v>
          </cell>
          <cell r="J20" t="str">
            <v>Facultad de Ingeniería Civil</v>
          </cell>
        </row>
        <row r="21">
          <cell r="A21">
            <v>161</v>
          </cell>
          <cell r="B21" t="str">
            <v>ESTUDIO DEL COMPORTAMIENTO DE TRANSITO EN INTERSECCIONES VIALES</v>
          </cell>
          <cell r="C21" t="str">
            <v>Nelson Rivas Muñoz</v>
          </cell>
          <cell r="D21">
            <v>10537188</v>
          </cell>
          <cell r="E21" t="str">
            <v>nrivas@unicauca.edu.co</v>
          </cell>
          <cell r="F21" t="str">
            <v>Terminado</v>
          </cell>
          <cell r="G21">
            <v>36565</v>
          </cell>
          <cell r="H21">
            <v>37462</v>
          </cell>
          <cell r="I21" t="str">
            <v>INGENIERIA DE TRANSITO</v>
          </cell>
          <cell r="J21" t="str">
            <v>Facultad de Ingeniería Civil</v>
          </cell>
        </row>
        <row r="22">
          <cell r="A22">
            <v>166</v>
          </cell>
          <cell r="B22" t="str">
            <v>ANALISIS DEL SISTEMA DE TRANSPORTE RURAL EN COLOMBIA FASE II- CASOS NAVIRAO Y EL TAMBO (CAUCA)</v>
          </cell>
          <cell r="C22" t="str">
            <v>Ary Fernando  Bustamante Muñoz</v>
          </cell>
          <cell r="D22">
            <v>10518941</v>
          </cell>
          <cell r="E22" t="str">
            <v>abustama@unicauca.edu.co</v>
          </cell>
          <cell r="F22" t="str">
            <v>Terminado</v>
          </cell>
          <cell r="G22">
            <v>36565</v>
          </cell>
          <cell r="H22">
            <v>37462</v>
          </cell>
          <cell r="I22" t="str">
            <v>INGENIERIA DE TRANSITO</v>
          </cell>
          <cell r="J22" t="str">
            <v>Facultad de Ingeniería Civil</v>
          </cell>
        </row>
        <row r="23">
          <cell r="A23">
            <v>169</v>
          </cell>
          <cell r="B23" t="str">
            <v xml:space="preserve">PUNTO IDEAL DE CONEXION EN VIGAS COMPUESTAS </v>
          </cell>
          <cell r="C23" t="str">
            <v>Juan Manuel  Mosquera</v>
          </cell>
          <cell r="D23">
            <v>10527388</v>
          </cell>
          <cell r="E23" t="str">
            <v>mori@unicauca.edu.co</v>
          </cell>
          <cell r="F23" t="str">
            <v>Terminado</v>
          </cell>
          <cell r="G23">
            <v>36564</v>
          </cell>
          <cell r="H23">
            <v>37435</v>
          </cell>
          <cell r="I23" t="str">
            <v>Estructuras</v>
          </cell>
          <cell r="J23" t="str">
            <v>Facultad de Ingeniería Civil</v>
          </cell>
        </row>
        <row r="24">
          <cell r="A24">
            <v>505</v>
          </cell>
          <cell r="B24" t="str">
            <v>TAMPU. PORTAL ECOTURISTICO Y MULTICULTURAL DEL CAUCA. FASE 2</v>
          </cell>
          <cell r="C24" t="str">
            <v>Andrés José Castrillón Muñoz</v>
          </cell>
          <cell r="D24">
            <v>10535159</v>
          </cell>
          <cell r="E24" t="str">
            <v>andresj99@yahoo.com</v>
          </cell>
          <cell r="F24" t="str">
            <v>Terminado</v>
          </cell>
          <cell r="G24">
            <v>36997</v>
          </cell>
          <cell r="H24">
            <v>37739</v>
          </cell>
          <cell r="I24" t="str">
            <v>DESARROLLO TURISTICO Y REGIONAL</v>
          </cell>
          <cell r="J24" t="str">
            <v>Facultad de Ciencias Contables Económicas y Administrativas</v>
          </cell>
        </row>
        <row r="25">
          <cell r="A25">
            <v>519</v>
          </cell>
          <cell r="B25" t="str">
            <v>COMPARACION DE TRES METODOS DE SINTESIS DE CEMENTO Y DE LAS CARACTERISTICAS DE LOS PRODUCTOS OBTENIDOS A TRAVES DE ELLOS.</v>
          </cell>
          <cell r="C25" t="str">
            <v>Julia Eugenia  Ruiz Estrada</v>
          </cell>
          <cell r="D25">
            <v>34531399</v>
          </cell>
          <cell r="E25" t="str">
            <v>jruiz@unicauca.edu.co</v>
          </cell>
          <cell r="F25" t="str">
            <v>Terminado</v>
          </cell>
          <cell r="G25">
            <v>36997</v>
          </cell>
          <cell r="H25">
            <v>37727</v>
          </cell>
          <cell r="I25" t="str">
            <v>Geotecnia vial y pavimentos</v>
          </cell>
          <cell r="J25" t="str">
            <v>Facultad de Ingeniería Civil</v>
          </cell>
        </row>
        <row r="26">
          <cell r="A26">
            <v>520</v>
          </cell>
          <cell r="B26" t="str">
            <v>EVALUACION DE CRUDOS PESADOS Y ASFALTOS NATURALES PARA EL MEJORAMIENTO DE LA RED VIAL SECUNDARIA Y TERCIARIA EN LA ZONA SUR- ORIENTAL DEL DEPARTAMENTO DEL CAUCA (FASE I)</v>
          </cell>
          <cell r="C26" t="str">
            <v>Hugo León  Arenas Lozano</v>
          </cell>
          <cell r="D26">
            <v>14877481</v>
          </cell>
          <cell r="E26" t="str">
            <v>harenas@unicauca.edu.co</v>
          </cell>
          <cell r="F26" t="str">
            <v>Terminado</v>
          </cell>
          <cell r="G26">
            <v>37013</v>
          </cell>
          <cell r="H26">
            <v>37470</v>
          </cell>
          <cell r="I26" t="str">
            <v>Geotecnia vial y pavimentos</v>
          </cell>
          <cell r="J26" t="str">
            <v>Facultad de Ingeniería Civil</v>
          </cell>
        </row>
        <row r="27">
          <cell r="A27">
            <v>709</v>
          </cell>
          <cell r="B27" t="str">
            <v>CARACTERIZACIÓN DE MATERIALES VIALES Y MEJORAMIENTO DE SUELOS</v>
          </cell>
          <cell r="C27" t="str">
            <v>Luciano  Rivera Caicedo</v>
          </cell>
          <cell r="D27">
            <v>10518612</v>
          </cell>
          <cell r="E27" t="str">
            <v>rivera@unicauca.edu.co</v>
          </cell>
          <cell r="F27" t="str">
            <v>Terminado</v>
          </cell>
          <cell r="G27">
            <v>37684</v>
          </cell>
          <cell r="H27">
            <v>38351</v>
          </cell>
          <cell r="I27" t="str">
            <v>Geotecnia vial y pavimentos</v>
          </cell>
          <cell r="J27" t="str">
            <v>Facultad de Ingeniería Civil</v>
          </cell>
        </row>
        <row r="28">
          <cell r="A28">
            <v>710</v>
          </cell>
          <cell r="B28" t="str">
            <v>INVESTIGACIONES PARA LA REVISIÓN Y COMPLEMENTACIÓN DE LA METODOLOGÍA UTILIZADA EN COLOMBIA PARA EL DISEÑO DE LAS MEZCLAS ASFÁLTICAS EN CALIENTE</v>
          </cell>
          <cell r="C28" t="str">
            <v xml:space="preserve">Eugenio  Chavarro Barreto </v>
          </cell>
          <cell r="D28">
            <v>12108687</v>
          </cell>
          <cell r="E28" t="str">
            <v>ebarreto@unicauca.edu.co</v>
          </cell>
          <cell r="F28" t="str">
            <v>Terminado</v>
          </cell>
          <cell r="G28">
            <v>37684</v>
          </cell>
          <cell r="H28">
            <v>38351</v>
          </cell>
          <cell r="I28" t="str">
            <v>Geotecnia vial y pavimentos</v>
          </cell>
          <cell r="J28" t="str">
            <v>Facultad de Ingeniería Civil</v>
          </cell>
        </row>
        <row r="29">
          <cell r="A29">
            <v>818</v>
          </cell>
          <cell r="B29" t="str">
            <v xml:space="preserve">EVALUACION DE LAS ECUACUONES DE REGIMEN EN LA ZONA ANDINA CAUCANA </v>
          </cell>
          <cell r="C29" t="str">
            <v>Maria Elvira Guevara Alvarez</v>
          </cell>
          <cell r="D29">
            <v>34540306</v>
          </cell>
          <cell r="E29" t="str">
            <v>mguevara@unicauca.edu.co</v>
          </cell>
          <cell r="F29" t="str">
            <v>Terminado</v>
          </cell>
          <cell r="G29">
            <v>37837</v>
          </cell>
          <cell r="H29">
            <v>38351</v>
          </cell>
          <cell r="I29" t="str">
            <v>Hidraulica e Hidrología</v>
          </cell>
          <cell r="J29" t="str">
            <v>Facultad de Ingeniería Civil</v>
          </cell>
        </row>
        <row r="30">
          <cell r="A30">
            <v>819</v>
          </cell>
          <cell r="B30" t="str">
            <v>FORMULACION Y DESARROLLO DE UNA METODOLOGIA DE MEDICION QUE RELACIONE CAUDALES DE CORRIENTES NATURALES CON LA CONCENTRACION DE SALES DISUCLETAS  MEDIANTE TECNICAS DE INTERPRETACION DE TRAZADORES IONICOS.</v>
          </cell>
          <cell r="C30" t="str">
            <v>Rodrigo Antonio Lemos Ruiz</v>
          </cell>
          <cell r="D30">
            <v>10519743</v>
          </cell>
          <cell r="E30" t="str">
            <v>ralemos@unicauca.edu.co</v>
          </cell>
          <cell r="F30" t="str">
            <v>Terminado</v>
          </cell>
          <cell r="G30">
            <v>38473</v>
          </cell>
          <cell r="H30">
            <v>38838</v>
          </cell>
          <cell r="I30" t="str">
            <v>INGENIERIA HIDROMETRICA</v>
          </cell>
          <cell r="J30" t="str">
            <v>Facultad de Ingeniería Civil</v>
          </cell>
        </row>
        <row r="31">
          <cell r="A31">
            <v>821</v>
          </cell>
          <cell r="B31" t="str">
            <v>DIAGNOSTICO Y CARACTERIZACION FISICO- QUIMICA DE UN SISTEMA ACUATICO EPICONTINENTAL (HUMEDAL) PARA PROCESOS DE GESTION Y ORDENAMIENTO AMBIENTAL DEL RECURSO AGUA EN TERMINOS DE SOSTENIBILIDAD.</v>
          </cell>
          <cell r="C31" t="str">
            <v>JUAN CARLOS  CASAS ZAPATA</v>
          </cell>
          <cell r="D31">
            <v>15505403</v>
          </cell>
          <cell r="E31" t="str">
            <v>jccasas@unicauca.edu.co</v>
          </cell>
          <cell r="F31" t="str">
            <v>Terminado</v>
          </cell>
          <cell r="G31">
            <v>38509</v>
          </cell>
          <cell r="H31">
            <v>38874</v>
          </cell>
          <cell r="I31" t="str">
            <v>Estudios Ambientales</v>
          </cell>
          <cell r="J31" t="str">
            <v>Facultad de Ciencias Naturales, Exactas y de la Educación</v>
          </cell>
        </row>
        <row r="32">
          <cell r="A32">
            <v>861</v>
          </cell>
          <cell r="B32" t="str">
            <v>SISTEMA DE LA INFORMACION TECNO- ECONOMICA DEL CAUCA SITEC.</v>
          </cell>
          <cell r="C32" t="str">
            <v>Alejandra Miller Restrepo</v>
          </cell>
          <cell r="D32">
            <v>66827047</v>
          </cell>
          <cell r="E32" t="str">
            <v>amiller@unicauca.edu.co</v>
          </cell>
          <cell r="F32" t="str">
            <v>Terminado</v>
          </cell>
          <cell r="G32">
            <v>38063</v>
          </cell>
          <cell r="H32">
            <v>39248</v>
          </cell>
          <cell r="I32" t="str">
            <v>Investigaciones Contables, Económicas Y Administrativas - GICEA</v>
          </cell>
          <cell r="J32" t="str">
            <v>Facultad de Ciencias Contables Económicas y Administrativas</v>
          </cell>
        </row>
        <row r="33">
          <cell r="A33">
            <v>1181</v>
          </cell>
          <cell r="B33" t="str">
            <v>CONTRATO RC NO. 420 DE 2003 COLCIENCIAS - UNIVERSIDAD DEL CAUCA " TELECENTRO COMUNITARIO AGROINDUSTRIAL PILOTO EN EL MUNICIPIO DE SILVIA" CÓDIGO 1103-14-14916</v>
          </cell>
          <cell r="C33" t="str">
            <v>Victor Manuel Quintero Florez</v>
          </cell>
          <cell r="D33">
            <v>76323426</v>
          </cell>
          <cell r="E33" t="str">
            <v>vflorez@unicauca.edu.co</v>
          </cell>
          <cell r="F33" t="str">
            <v>Terminado</v>
          </cell>
          <cell r="G33">
            <v>38028</v>
          </cell>
          <cell r="H33">
            <v>38728</v>
          </cell>
          <cell r="I33" t="str">
            <v>Grupo de Radio e Inalámbricas - GRIAL</v>
          </cell>
          <cell r="J33" t="str">
            <v>Facultad de Ingeniería Electrónica y Telecomunicaciones</v>
          </cell>
        </row>
        <row r="34">
          <cell r="A34">
            <v>1299</v>
          </cell>
          <cell r="B34" t="str">
            <v xml:space="preserve">ESTUDIOS DE CASO SOBRE LA INNOVACION EN LA INDUSTRIA MANUFACTURERA SEGUNDA ETAPA. </v>
          </cell>
          <cell r="C34" t="str">
            <v>Jose Tomas Jaramillo Salazar</v>
          </cell>
          <cell r="D34">
            <v>10528372</v>
          </cell>
          <cell r="E34" t="str">
            <v>jjaramillo@unicauca.edu.co</v>
          </cell>
          <cell r="F34" t="str">
            <v>Terminado</v>
          </cell>
          <cell r="G34">
            <v>38384</v>
          </cell>
          <cell r="H34">
            <v>38869</v>
          </cell>
          <cell r="I34" t="str">
            <v>Investigaciones Contables, Económicas Y Administrativas - GICEA</v>
          </cell>
          <cell r="J34" t="str">
            <v>Facultad de Ciencias Contables Económicas y Administrativas</v>
          </cell>
        </row>
        <row r="35">
          <cell r="A35">
            <v>1459</v>
          </cell>
          <cell r="B35" t="str">
            <v xml:space="preserve">CONSTRUCCIONES SISMORRESISTENTES EN ADOBE. </v>
          </cell>
          <cell r="C35" t="str">
            <v>Diana Velasco Galvis</v>
          </cell>
          <cell r="D35">
            <v>30322251</v>
          </cell>
          <cell r="E35" t="str">
            <v>dvelasco@unicauca.edu.co</v>
          </cell>
          <cell r="F35" t="str">
            <v>Terminado</v>
          </cell>
          <cell r="G35">
            <v>38313</v>
          </cell>
          <cell r="H35">
            <v>38555</v>
          </cell>
          <cell r="I35" t="str">
            <v>INVESTIGACION EN CONSTRUCCION</v>
          </cell>
          <cell r="J35" t="str">
            <v>Facultad de Ingeniería Civil</v>
          </cell>
        </row>
        <row r="36">
          <cell r="A36">
            <v>1642</v>
          </cell>
          <cell r="B36" t="str">
            <v xml:space="preserve">CAFE. ECONOMIA Y CULTURA EN LA MESETA DE POPAYAN </v>
          </cell>
          <cell r="C36" t="str">
            <v>Bernardo Javier Tobar Quitiaquez</v>
          </cell>
          <cell r="D36">
            <v>98382086</v>
          </cell>
          <cell r="E36" t="str">
            <v>javo@unicauca.edu.co</v>
          </cell>
          <cell r="F36" t="str">
            <v>Terminado</v>
          </cell>
          <cell r="G36">
            <v>38777</v>
          </cell>
          <cell r="H36">
            <v>39248</v>
          </cell>
          <cell r="I36" t="str">
            <v>Investigaciones Contables, Económicas Y Administrativas - GICEA</v>
          </cell>
          <cell r="J36" t="str">
            <v>Facultad de Ciencias Contables Económicas y Administrativas</v>
          </cell>
        </row>
        <row r="37">
          <cell r="A37">
            <v>1648</v>
          </cell>
          <cell r="B37" t="str">
            <v>REACTOR ANAEROBICO DE PLACAS EN ACRILICO Y EVALUACION DE SU EFICIENCIA EN LA REMOCION DE PARAMETROS FISICOQUIMICOS Y BIOLOGICOS</v>
          </cell>
          <cell r="C37" t="str">
            <v xml:space="preserve">Napoleon  Zambrano Alfonso </v>
          </cell>
          <cell r="D37">
            <v>16342484</v>
          </cell>
          <cell r="E37" t="str">
            <v>nzambra@unicauca.edu.co</v>
          </cell>
          <cell r="F37" t="str">
            <v>Terminado</v>
          </cell>
          <cell r="G37">
            <v>38777</v>
          </cell>
          <cell r="H37">
            <v>39142</v>
          </cell>
          <cell r="I37" t="str">
            <v>Investigacion en Ingeniería Ambiental</v>
          </cell>
          <cell r="J37" t="str">
            <v>Facultad de Ingeniería Civil</v>
          </cell>
        </row>
        <row r="38">
          <cell r="A38">
            <v>1685</v>
          </cell>
          <cell r="B38" t="str">
            <v xml:space="preserve">MAESTRIA EN ESTUDIOS INTERDISCIPLINARIOS SOBRE DESARROLLO SOCIAL </v>
          </cell>
          <cell r="C38" t="str">
            <v>Olga Lucía Cadena Durán</v>
          </cell>
          <cell r="D38">
            <v>52021928</v>
          </cell>
          <cell r="E38" t="str">
            <v>olgacadena@unicauca.edu.co</v>
          </cell>
          <cell r="F38" t="str">
            <v>Terminado</v>
          </cell>
          <cell r="G38">
            <v>38777</v>
          </cell>
          <cell r="H38">
            <v>39248</v>
          </cell>
          <cell r="I38" t="str">
            <v>Investigaciones Contables, Económicas Y Administrativas - GICEA</v>
          </cell>
          <cell r="J38" t="str">
            <v>Facultad de Ciencias Contables Económicas y Administrativas</v>
          </cell>
        </row>
        <row r="39">
          <cell r="A39">
            <v>1685</v>
          </cell>
          <cell r="B39" t="str">
            <v xml:space="preserve">MAESTRIA EN ESTUDIOS INTERDISCIPLINARIOS SOBRE DESARROLLO SOCIAL </v>
          </cell>
          <cell r="C39" t="str">
            <v>Bernardo Javier Tobar Quitiaquez</v>
          </cell>
          <cell r="D39">
            <v>98382086</v>
          </cell>
          <cell r="E39" t="str">
            <v>javo@unicauca.edu.co</v>
          </cell>
          <cell r="F39" t="str">
            <v>Terminado</v>
          </cell>
          <cell r="G39">
            <v>38777</v>
          </cell>
          <cell r="H39">
            <v>39248</v>
          </cell>
          <cell r="I39" t="str">
            <v>Investigaciones Contables, Económicas Y Administrativas - GICEA</v>
          </cell>
          <cell r="J39" t="str">
            <v>Facultad de Ciencias Contables Económicas y Administrativas</v>
          </cell>
        </row>
        <row r="40">
          <cell r="A40">
            <v>1687</v>
          </cell>
          <cell r="B40" t="str">
            <v>LA VIOLENCIA URBANA Y LA CONFIGURACIÓN DE LOS ESPACIOS PÚBLICOS DE POPAYÁN 2004-2005: ANÁLISIS DESDE UNA PERSPECTIVA DE GÉNERO</v>
          </cell>
          <cell r="C40" t="str">
            <v>Alejandra Miller Restrepo</v>
          </cell>
          <cell r="D40">
            <v>66827047</v>
          </cell>
          <cell r="E40" t="str">
            <v>amiller@unicauca.edu.co</v>
          </cell>
          <cell r="F40" t="str">
            <v>Terminado</v>
          </cell>
          <cell r="G40">
            <v>38777</v>
          </cell>
          <cell r="H40">
            <v>39248</v>
          </cell>
          <cell r="I40" t="str">
            <v>Grupo "Mayras" de Educación, Genero y Desarrollo</v>
          </cell>
          <cell r="J40" t="str">
            <v>Facultad de Ciencias Naturales, Exactas y de la Educación</v>
          </cell>
        </row>
        <row r="41">
          <cell r="A41">
            <v>1732</v>
          </cell>
          <cell r="B41" t="str">
            <v>ACUERDO ESPECIFICO DE COOPERACION, CAPACITACION Y ASISTENCIA TECNICA N0. 001/2005 -  UNIVERSIDAD DEL CAUCA - INGEOMINAS. ACTIVIDADES: APOYAR A LAS LABORES DE MONITOREO Y PROCESAMIENTO PRIMARIO E INFORMACION OBTENIDOS POR MEDIO DE LA RED DE VIGILANCIA VOLCANICA Y SISMICA  DEL OBSERVATORIO VULCANOLOGICO Y SISMOLOGICO DEL CENTRO OPERATIVO DE INGEOMINAS POPAYAN.</v>
          </cell>
          <cell r="C41" t="str">
            <v>Carlos Ariel  Hurtado Astaiza</v>
          </cell>
          <cell r="D41">
            <v>10545258</v>
          </cell>
          <cell r="E41" t="str">
            <v>cah@unicauca.edu.co</v>
          </cell>
          <cell r="F41" t="str">
            <v>Terminado</v>
          </cell>
          <cell r="G41">
            <v>38565</v>
          </cell>
          <cell r="H41">
            <v>39459</v>
          </cell>
          <cell r="I41" t="str">
            <v>Investigadores Independientes</v>
          </cell>
          <cell r="J41" t="str">
            <v>Otro</v>
          </cell>
        </row>
        <row r="42">
          <cell r="A42">
            <v>1746</v>
          </cell>
          <cell r="B42" t="str">
            <v>Contrato CT 488-2005-COMFACAUCA-CORPORACIÓN INCUBADORA DE EMPRESAS DE POPAYAN-UNIVERSIDAD DEL CAUCA, "INFRAESTRUCTURA SOFTWARE PARA LA GESTION , DISTRIBUCION, USO Y APLICACION DE CONOCIMIENTO" ORGANIZACIONAL.</v>
          </cell>
          <cell r="C42" t="str">
            <v>Cesar Alberto Collazos Ordoñez</v>
          </cell>
          <cell r="D42">
            <v>76309486</v>
          </cell>
          <cell r="E42" t="str">
            <v>ccollazo@unicauca.edu.co</v>
          </cell>
          <cell r="F42" t="str">
            <v>Terminado</v>
          </cell>
          <cell r="G42">
            <v>38786</v>
          </cell>
          <cell r="H42">
            <v>39242</v>
          </cell>
          <cell r="I42" t="str">
            <v>Investigación y desarrollo en ingeniería de software - IDIS</v>
          </cell>
          <cell r="J42" t="str">
            <v>Facultad de Ingeniería Electrónica y Telecomunicaciones</v>
          </cell>
        </row>
        <row r="43">
          <cell r="A43">
            <v>1963</v>
          </cell>
          <cell r="B43" t="str">
            <v>ENSEÑANZA POR INTERNET: CREACION DE UNA BIBLIOTECA DIGITAL DE OBJETIVOS DE PARENDIZAJE ACCESIBLES, REUTILIZABLES E INTEROPERABLES, ORIENTADOS A LA FORMACION EN LAS TECNOLOGIAS DE LA INFORMACION.</v>
          </cell>
          <cell r="C43" t="str">
            <v>Cesar Alberto Collazos Ordoñez</v>
          </cell>
          <cell r="D43">
            <v>76309486</v>
          </cell>
          <cell r="E43" t="str">
            <v>ccollazo@unicauca.edu.co</v>
          </cell>
          <cell r="F43" t="str">
            <v>Terminado</v>
          </cell>
          <cell r="G43">
            <v>38384</v>
          </cell>
          <cell r="H43">
            <v>39052</v>
          </cell>
          <cell r="I43" t="str">
            <v>Grupo I+D en Tecnologías de la Información - GTI</v>
          </cell>
          <cell r="J43" t="str">
            <v>Facultad de Ingeniería Electrónica y Telecomunicaciones</v>
          </cell>
        </row>
        <row r="44">
          <cell r="A44">
            <v>1976</v>
          </cell>
          <cell r="B44" t="str">
            <v>IINCUBADORA DE AGROEMPRESAS DEL CAUCA AGROINNOVA-- COMITE TECNICO</v>
          </cell>
          <cell r="C44" t="str">
            <v>Gustavo Adolfo Ramirez Gonzalez</v>
          </cell>
          <cell r="D44">
            <v>76329206</v>
          </cell>
          <cell r="E44" t="str">
            <v>gramirez@unicauca.edu.co</v>
          </cell>
          <cell r="F44" t="str">
            <v>Terminado</v>
          </cell>
          <cell r="G44">
            <v>38775</v>
          </cell>
          <cell r="H44">
            <v>39140</v>
          </cell>
          <cell r="I44" t="str">
            <v>Ingeniería Telemática</v>
          </cell>
          <cell r="J44" t="str">
            <v>Facultad de Ingeniería Electrónica y Telecomunicaciones</v>
          </cell>
        </row>
        <row r="45">
          <cell r="A45">
            <v>1988</v>
          </cell>
          <cell r="B45" t="str">
            <v>DISEÑO  Y  PROPUESTA  DE UN MODELO  LÓGICO CONCEPTUAL PARA LA  EVALUACIÓN DE LA INVESTIGACIÓN Y DESARROLLO DE LA UNIVERSIDAD DEL  CAUCA.</v>
          </cell>
          <cell r="C45" t="str">
            <v>Carolina Delgado Hurtado</v>
          </cell>
          <cell r="D45">
            <v>25274805</v>
          </cell>
          <cell r="E45" t="str">
            <v>carodelgadohurtado@gmail.com</v>
          </cell>
          <cell r="F45" t="str">
            <v>Terminado</v>
          </cell>
          <cell r="G45">
            <v>38443</v>
          </cell>
          <cell r="H45">
            <v>38961</v>
          </cell>
          <cell r="I45" t="str">
            <v>Gestion de la Tecnología y la Calidad - G.T.C</v>
          </cell>
          <cell r="J45" t="str">
            <v>Facultad de Ciencias Contables Económicas y Administrativas</v>
          </cell>
        </row>
        <row r="46">
          <cell r="A46">
            <v>2009</v>
          </cell>
          <cell r="B46" t="str">
            <v xml:space="preserve">ANALISIS, MODELADO Y CONTROL DE MOTORES DE INDUCCION. ETAPA II </v>
          </cell>
          <cell r="C46" t="str">
            <v>Carlos Alberto Gaviria López</v>
          </cell>
          <cell r="D46">
            <v>76310264</v>
          </cell>
          <cell r="E46" t="str">
            <v>cgaviria@unicauca.edu.co</v>
          </cell>
          <cell r="F46" t="str">
            <v>Terminado</v>
          </cell>
          <cell r="G46">
            <v>38749</v>
          </cell>
          <cell r="H46">
            <v>39083</v>
          </cell>
          <cell r="I46" t="str">
            <v>Automática Industrial</v>
          </cell>
          <cell r="J46" t="str">
            <v>Facultad de Ingeniería Electrónica y Telecomunicaciones</v>
          </cell>
        </row>
        <row r="47">
          <cell r="A47">
            <v>2010</v>
          </cell>
          <cell r="B47" t="str">
            <v xml:space="preserve">ESTUDIO DE SISTEMAS PARA EL CONTROL DE ROBOTS, FASE II </v>
          </cell>
          <cell r="C47" t="str">
            <v>Oscar Andrés Albán</v>
          </cell>
          <cell r="D47">
            <v>10548134</v>
          </cell>
          <cell r="E47" t="str">
            <v>avivas@unicauca.edu.co</v>
          </cell>
          <cell r="F47" t="str">
            <v>Terminado</v>
          </cell>
          <cell r="G47">
            <v>38749</v>
          </cell>
          <cell r="H47">
            <v>39113</v>
          </cell>
          <cell r="I47" t="str">
            <v>Automática Industrial</v>
          </cell>
          <cell r="J47" t="str">
            <v>Facultad de Ingeniería Electrónica y Telecomunicaciones</v>
          </cell>
        </row>
        <row r="48">
          <cell r="A48">
            <v>2026</v>
          </cell>
          <cell r="B48" t="str">
            <v>ESTUDIO DE LA RELACIÓN  ENTRE EL  COMPORTAMIENTO ELECTORAL Y DESARROLLO ECONÓMICO COLOMBIANO A PARTIR DE LA TEORÍA DE LA ELECCION RACIONAL DESPUÉS DE LOS NOVENTAS</v>
          </cell>
          <cell r="C48" t="str">
            <v>raul cortes landazury</v>
          </cell>
          <cell r="D48">
            <v>16776407</v>
          </cell>
          <cell r="E48" t="str">
            <v>rcortes@unicauca.edu.co</v>
          </cell>
          <cell r="F48" t="str">
            <v>Terminado</v>
          </cell>
          <cell r="G48">
            <v>38742</v>
          </cell>
          <cell r="H48">
            <v>38928</v>
          </cell>
          <cell r="I48" t="str">
            <v>Desarrollo y Políticas Públicas. POLINOMIA.</v>
          </cell>
          <cell r="J48" t="str">
            <v>Facultad de Ciencias Contables Económicas y Administrativas</v>
          </cell>
        </row>
        <row r="49">
          <cell r="A49">
            <v>2060</v>
          </cell>
          <cell r="B49" t="str">
            <v>CONTROL OPTIMO DE TEMPO Y ENERGIA PARA UN ROBOT MANIPULADOR RIGIDO DE DOS GRADOS DE LIBERTAD.</v>
          </cell>
          <cell r="C49" t="str">
            <v>Olga Liliana Sánchez Medina</v>
          </cell>
          <cell r="D49">
            <v>66761308</v>
          </cell>
          <cell r="E49" t="str">
            <v>olgalisa@unicauca.edu.co</v>
          </cell>
          <cell r="F49" t="str">
            <v>Terminado</v>
          </cell>
          <cell r="G49">
            <v>38749</v>
          </cell>
          <cell r="H49">
            <v>39141</v>
          </cell>
          <cell r="I49" t="str">
            <v>Automática Industrial</v>
          </cell>
          <cell r="J49" t="str">
            <v>Facultad de Ingeniería Electrónica y Telecomunicaciones</v>
          </cell>
        </row>
        <row r="50">
          <cell r="A50">
            <v>2082</v>
          </cell>
          <cell r="B50" t="str">
            <v xml:space="preserve">REVVIS REUNION DE ESPECIALISTAS EN VERIFICACION Y VALIDACION DE SOFTWARE. </v>
          </cell>
          <cell r="C50" t="str">
            <v>Cesar Alberto Collazos Ordoñez</v>
          </cell>
          <cell r="D50">
            <v>76309486</v>
          </cell>
          <cell r="E50" t="str">
            <v>ccollazo@unicauca.edu.co</v>
          </cell>
          <cell r="F50" t="str">
            <v>Terminado</v>
          </cell>
          <cell r="G50">
            <v>39091</v>
          </cell>
          <cell r="H50">
            <v>40532</v>
          </cell>
          <cell r="I50" t="str">
            <v>Investigación y desarrollo en ingeniería de software - IDIS</v>
          </cell>
          <cell r="J50" t="str">
            <v>Facultad de Ingeniería Electrónica y Telecomunicaciones</v>
          </cell>
        </row>
        <row r="51">
          <cell r="A51">
            <v>2083</v>
          </cell>
          <cell r="B51" t="str">
            <v xml:space="preserve">"H-Net Health EDUCATION NETWORK" RED DE ENSEÑANZA DE LA SALUD </v>
          </cell>
          <cell r="C51" t="str">
            <v>Cesar Alberto Collazos Ordoñez</v>
          </cell>
          <cell r="D51">
            <v>76309486</v>
          </cell>
          <cell r="E51" t="str">
            <v>ccollazo@unicauca.edu.co</v>
          </cell>
          <cell r="F51" t="str">
            <v>Terminado</v>
          </cell>
          <cell r="G51">
            <v>39539</v>
          </cell>
          <cell r="H51">
            <v>40634</v>
          </cell>
          <cell r="I51" t="str">
            <v>Investigación y desarrollo en ingeniería de software - IDIS</v>
          </cell>
          <cell r="J51" t="str">
            <v>Facultad de Ingeniería Electrónica y Telecomunicaciones</v>
          </cell>
        </row>
        <row r="52">
          <cell r="A52">
            <v>2086</v>
          </cell>
          <cell r="B52" t="str">
            <v>DETERMINACION DEL CAPITAL SOCIAL, LAS REDES DE ASOCIATIVIDAD Y SUSTENTABILIDAD DEL CRECIMIENTO EN EL DEPARTAMENTO DEL CAUCA EN EL PERIODO 2006-2007</v>
          </cell>
          <cell r="C52" t="str">
            <v>Monica Maria Sinisterra Rodriguez</v>
          </cell>
          <cell r="D52">
            <v>67002775</v>
          </cell>
          <cell r="E52" t="str">
            <v>msinisterra@unicauca.edu.co</v>
          </cell>
          <cell r="F52" t="str">
            <v>Terminado</v>
          </cell>
          <cell r="G52">
            <v>38943</v>
          </cell>
          <cell r="H52">
            <v>39308</v>
          </cell>
          <cell r="I52" t="str">
            <v>Desarrollo y Políticas Públicas. POLINOMIA.</v>
          </cell>
          <cell r="J52" t="str">
            <v>Facultad de Ciencias Contables Económicas y Administrativas</v>
          </cell>
        </row>
        <row r="53">
          <cell r="A53">
            <v>2093</v>
          </cell>
          <cell r="B53" t="str">
            <v xml:space="preserve">APOYO ACADEMICO Y DE FACILITACIONES AL IV CONGRESO GASTRONOMICO DE POPAYAN CAUCA. </v>
          </cell>
          <cell r="C53" t="str">
            <v>Andrés José Castrillón Muñoz</v>
          </cell>
          <cell r="D53">
            <v>10535159</v>
          </cell>
          <cell r="E53" t="str">
            <v>andresj99@yahoo.com</v>
          </cell>
          <cell r="F53" t="str">
            <v>Terminado</v>
          </cell>
          <cell r="G53">
            <v>38967</v>
          </cell>
          <cell r="H53">
            <v>38970</v>
          </cell>
          <cell r="I53" t="str">
            <v>DESARROLLO TURISTICO Y REGIONAL</v>
          </cell>
          <cell r="J53" t="str">
            <v>Facultad de Ciencias Contables Económicas y Administrativas</v>
          </cell>
        </row>
        <row r="54">
          <cell r="A54">
            <v>2149</v>
          </cell>
          <cell r="B54" t="str">
            <v>DISEÑO CONCEPTUAL DE PRODUCTO TURÍSTICO PARA LA RED EMPRESARIAL TURÍSTICA DEL CAUCA</v>
          </cell>
          <cell r="C54" t="str">
            <v>Deycy Janeth Sanchez Preciado</v>
          </cell>
          <cell r="D54">
            <v>34569079</v>
          </cell>
          <cell r="E54" t="str">
            <v>deycys@unicauca.edu.co</v>
          </cell>
          <cell r="F54" t="str">
            <v>Terminado</v>
          </cell>
          <cell r="G54">
            <v>39331</v>
          </cell>
          <cell r="H54">
            <v>39697</v>
          </cell>
          <cell r="I54" t="str">
            <v>Modelos Regionales De Competitividad</v>
          </cell>
          <cell r="J54" t="str">
            <v>Interinstitucional</v>
          </cell>
        </row>
        <row r="55">
          <cell r="A55">
            <v>2151</v>
          </cell>
          <cell r="B55" t="str">
            <v>LA EDUCACION CONTABLE EN UN NUEVO CONTEXTO DE SIGNIFICACION.</v>
          </cell>
          <cell r="C55" t="str">
            <v>Guillermo Leon Martinez Pino</v>
          </cell>
          <cell r="D55">
            <v>10529508</v>
          </cell>
          <cell r="E55" t="str">
            <v>gmartinez@unicauca.edu.co</v>
          </cell>
          <cell r="F55" t="str">
            <v>Terminado</v>
          </cell>
          <cell r="G55">
            <v>39052</v>
          </cell>
          <cell r="H55">
            <v>39436</v>
          </cell>
          <cell r="I55" t="str">
            <v>Contabilidad, Sociedad y Desarrollo</v>
          </cell>
          <cell r="J55" t="str">
            <v>Facultad de Ciencias Contables Económicas y Administrativas</v>
          </cell>
        </row>
        <row r="56">
          <cell r="A56">
            <v>2165</v>
          </cell>
          <cell r="B56" t="str">
            <v>MEJORA DE PROCESOS PARA FOMENTAR LA COMPETITIVIDAD DE LA PEQUEÑA Y MEDIANA INDUSTRIA DEL SOFTWARE DE IBEROAMERICA. COMPETISOFT.</v>
          </cell>
          <cell r="C56" t="str">
            <v>Cesar Alberto Collazos Ordoñez</v>
          </cell>
          <cell r="D56">
            <v>76309486</v>
          </cell>
          <cell r="E56" t="str">
            <v>ccollazo@unicauca.edu.co</v>
          </cell>
          <cell r="F56" t="str">
            <v>Terminado</v>
          </cell>
          <cell r="G56">
            <v>38777</v>
          </cell>
          <cell r="H56">
            <v>39812</v>
          </cell>
          <cell r="I56" t="str">
            <v>Investigación y desarrollo en ingeniería de software - IDIS</v>
          </cell>
          <cell r="J56" t="str">
            <v>Facultad de Ingeniería Electrónica y Telecomunicaciones</v>
          </cell>
        </row>
        <row r="57">
          <cell r="A57">
            <v>2180</v>
          </cell>
          <cell r="B57" t="str">
            <v>MODELADO Y  CONTROL  DE UNA MANO ROBÓTICA</v>
          </cell>
          <cell r="C57" t="str">
            <v>Oscar Andrés Albán</v>
          </cell>
          <cell r="D57">
            <v>10548134</v>
          </cell>
          <cell r="E57" t="str">
            <v>avivas@unicauca.edu.co</v>
          </cell>
          <cell r="F57" t="str">
            <v>Terminado</v>
          </cell>
          <cell r="G57">
            <v>39091</v>
          </cell>
          <cell r="H57">
            <v>39425</v>
          </cell>
          <cell r="I57" t="str">
            <v>Automática Industrial</v>
          </cell>
          <cell r="J57" t="str">
            <v>Facultad de Ingeniería Electrónica y Telecomunicaciones</v>
          </cell>
        </row>
        <row r="58">
          <cell r="A58">
            <v>2181</v>
          </cell>
          <cell r="B58" t="str">
            <v>AGARRE ESTABLE DE OBJETOS CON  UNA PRÓTESIS DE MANO ROBÓTICA</v>
          </cell>
          <cell r="C58" t="str">
            <v>Carlos Alberto Gaviria López</v>
          </cell>
          <cell r="D58">
            <v>76310264</v>
          </cell>
          <cell r="E58" t="str">
            <v>cgaviria@unicauca.edu.co</v>
          </cell>
          <cell r="F58" t="str">
            <v>Terminado</v>
          </cell>
          <cell r="G58">
            <v>39091</v>
          </cell>
          <cell r="H58">
            <v>39425</v>
          </cell>
          <cell r="I58" t="str">
            <v>Automática Industrial</v>
          </cell>
          <cell r="J58" t="str">
            <v>Facultad de Ingeniería Electrónica y Telecomunicaciones</v>
          </cell>
        </row>
        <row r="59">
          <cell r="A59">
            <v>2182</v>
          </cell>
          <cell r="B59" t="str">
            <v>EL ESPÍRITU EMPRENDEDOR: UN ENFOQUE INTEGRADO. CASO DE ESTUDIO: LOS EMPRESARIOS DEL CAUCA: 1970-2005</v>
          </cell>
          <cell r="C59" t="str">
            <v>Cesar Augusto Osorio Vera</v>
          </cell>
          <cell r="D59">
            <v>4590184</v>
          </cell>
          <cell r="E59" t="str">
            <v>cosorio@unicauca.edu.co</v>
          </cell>
          <cell r="F59" t="str">
            <v>Terminado</v>
          </cell>
          <cell r="G59">
            <v>39091</v>
          </cell>
          <cell r="H59">
            <v>42063</v>
          </cell>
          <cell r="I59" t="str">
            <v>HISTORIA EMPRESARIAL Y ESPIRITU EMPRENDEDOR</v>
          </cell>
          <cell r="J59" t="str">
            <v>Facultad de Ciencias Contables Económicas y Administrativas</v>
          </cell>
        </row>
        <row r="60">
          <cell r="A60">
            <v>2196</v>
          </cell>
          <cell r="B60" t="str">
            <v xml:space="preserve">DESARROLLO PROFESIONAL DE EDUCADORES DE INGLES EN PRIMARIA. REGION COSTA PACIFICA CAUCANA - GUAPI. GRUPO DE INVESTIGACION DE NIÑOS, NIÑAS, LENGUA Y CULTURA. </v>
          </cell>
          <cell r="C60" t="str">
            <v>Carmen Elena  Montealegre de Valverde</v>
          </cell>
          <cell r="D60">
            <v>34526996</v>
          </cell>
          <cell r="E60" t="str">
            <v>cemonteal@unicauca.edu.co</v>
          </cell>
          <cell r="F60" t="str">
            <v>Terminado</v>
          </cell>
          <cell r="G60">
            <v>39091</v>
          </cell>
          <cell r="H60">
            <v>39447</v>
          </cell>
          <cell r="I60" t="str">
            <v>Niños, lengua y cultura</v>
          </cell>
          <cell r="J60" t="str">
            <v>Facultad de Ciencias Humanas y Sociales</v>
          </cell>
        </row>
        <row r="61">
          <cell r="A61">
            <v>2225</v>
          </cell>
          <cell r="B61" t="str">
            <v>ESTRATEGIA COMPETITIVA DEL CONGLOMERADO INDUSTRIAL DEL CAUCA. BUENAS PRACTICAS LOGISTICAS Y DESARROLLO DE PORVEEDORES SUSTENTADOS EN ASOCIATIVIDAD EMPRESARIAL E INNOVACION PARA EL CLUSTER DE ARTES GRAFICAS.</v>
          </cell>
          <cell r="C61" t="str">
            <v>Adolfo León Plazas Tenorio</v>
          </cell>
          <cell r="D61">
            <v>16260836</v>
          </cell>
          <cell r="E61" t="str">
            <v>aplazas@unicauca.edu.co</v>
          </cell>
          <cell r="F61" t="str">
            <v>Terminado</v>
          </cell>
          <cell r="G61">
            <v>39247</v>
          </cell>
          <cell r="H61">
            <v>39978</v>
          </cell>
          <cell r="I61" t="str">
            <v>Modelos Regionales De Competitividad</v>
          </cell>
          <cell r="J61" t="str">
            <v>Interinstitucional</v>
          </cell>
        </row>
        <row r="62">
          <cell r="A62">
            <v>2227</v>
          </cell>
          <cell r="B62" t="str">
            <v xml:space="preserve">DESARROLLO Y ADAPATACION DE TECNOLOGIA PARA EL TRATAMIENTO DE EFLUENTES PISCICOLAS. </v>
          </cell>
          <cell r="C62" t="str">
            <v>Javier Ernesto Fernandez Mera</v>
          </cell>
          <cell r="D62">
            <v>10541069</v>
          </cell>
          <cell r="E62" t="str">
            <v>jefernandez@unicauca.edu.co</v>
          </cell>
          <cell r="F62" t="str">
            <v>Terminado</v>
          </cell>
          <cell r="G62">
            <v>39143</v>
          </cell>
          <cell r="H62">
            <v>40239</v>
          </cell>
          <cell r="I62" t="str">
            <v>Investigacion en Ingeniería Ambiental</v>
          </cell>
          <cell r="J62" t="str">
            <v>Facultad de Ingeniería Civil</v>
          </cell>
        </row>
        <row r="63">
          <cell r="A63">
            <v>2247</v>
          </cell>
          <cell r="B63" t="str">
            <v>DISEÑO E IMPLEMENTACION DE UN SISTEMA DIGITAL PARA LA LOCALIZACION DE AGUAS SUBTERRANEAS POR EL METODO DE RESISTIVIDADES</v>
          </cell>
          <cell r="C63" t="str">
            <v>Carlos Armando Gallardo Barrera</v>
          </cell>
          <cell r="D63">
            <v>19343842</v>
          </cell>
          <cell r="E63" t="str">
            <v>cgallard@unicauca.edu.co</v>
          </cell>
          <cell r="F63" t="str">
            <v>Terminado</v>
          </cell>
          <cell r="G63">
            <v>39147</v>
          </cell>
          <cell r="H63">
            <v>39248</v>
          </cell>
          <cell r="I63" t="str">
            <v>Hidraulica e Hidrología</v>
          </cell>
          <cell r="J63" t="str">
            <v>Facultad de Ingeniería Civil</v>
          </cell>
        </row>
        <row r="64">
          <cell r="A64">
            <v>2264</v>
          </cell>
          <cell r="B64" t="str">
            <v>CONVENIO No. 23-045 DE 2007 TALLERES DE FORMACION POLITICA PARA 40 LIDERES DEL MUNICIPIO DE POPAYAN.</v>
          </cell>
          <cell r="C64" t="str">
            <v>Alejandra Miller Restrepo</v>
          </cell>
          <cell r="D64">
            <v>66827047</v>
          </cell>
          <cell r="E64" t="str">
            <v>amiller@unicauca.edu.co</v>
          </cell>
          <cell r="F64" t="str">
            <v>Terminado</v>
          </cell>
          <cell r="G64">
            <v>39307</v>
          </cell>
          <cell r="H64">
            <v>39437</v>
          </cell>
          <cell r="I64" t="str">
            <v>Grupo "Mayras" de Educación, Genero y Desarrollo</v>
          </cell>
          <cell r="J64" t="str">
            <v>Facultad de Ciencias Naturales, Exactas y de la Educación</v>
          </cell>
        </row>
        <row r="65">
          <cell r="A65">
            <v>2270</v>
          </cell>
          <cell r="B65" t="str">
            <v>UNION TEMPORAL CENTRO COLOMBIANO DE GENOMICA Y BIOINFORMÁTICA DE AMBIENTES EXTREMOS. GEBIX</v>
          </cell>
          <cell r="C65" t="str">
            <v>Patricia Eugenia Velez Varela</v>
          </cell>
          <cell r="D65">
            <v>29993756</v>
          </cell>
          <cell r="E65" t="str">
            <v>pvelez@unicauca.edu.co</v>
          </cell>
          <cell r="F65" t="str">
            <v>Terminado</v>
          </cell>
          <cell r="G65">
            <v>39164</v>
          </cell>
          <cell r="H65">
            <v>42451</v>
          </cell>
          <cell r="I65" t="str">
            <v>Biología Molecular y Ambiental del Cáncer - BIMAC</v>
          </cell>
          <cell r="J65" t="str">
            <v>Facultad de Ciencias Naturales, Exactas y de la Educación</v>
          </cell>
        </row>
        <row r="66">
          <cell r="A66">
            <v>2272</v>
          </cell>
          <cell r="B66" t="str">
            <v>ENTORNO COLABORATIVO DE APOYO DE MEJORA DE PROCESOS PARA LA INDUSTRIA DE SOFTWARE COLOMBIANA.</v>
          </cell>
          <cell r="C66" t="str">
            <v>Cesar Alberto Collazos Ordoñez</v>
          </cell>
          <cell r="D66">
            <v>76309486</v>
          </cell>
          <cell r="E66" t="str">
            <v>ccollazo@unicauca.edu.co</v>
          </cell>
          <cell r="F66" t="str">
            <v>Terminado</v>
          </cell>
          <cell r="G66">
            <v>39854</v>
          </cell>
          <cell r="H66">
            <v>40400</v>
          </cell>
          <cell r="I66" t="str">
            <v>Investigación y desarrollo en ingeniería de software - IDIS</v>
          </cell>
          <cell r="J66" t="str">
            <v>Facultad de Ingeniería Electrónica y Telecomunicaciones</v>
          </cell>
        </row>
        <row r="67">
          <cell r="A67">
            <v>2281</v>
          </cell>
          <cell r="B67" t="str">
            <v>CONVENIO INTERADMINISTRATIVO ESPECIAL DE COOPERACIÓN  No 085-2007 CELEBRADO  ENTRE COLCIENCIAS Y LA UNIVERSIDAD DEL  CAUCA. PROPUESTA JOVENES INVESTIGADORES AÑO 2007-ETNOHISTORIA, PARENTESCO Y MITOLOGIA ENTRE LOS NEGROS DE PELO LISO: TRAS LA HUELLA DE LOS ANTIGUOS COLONIZADORES AUSTRALIANOS EN TERRITORIO COLOMBIANO</v>
          </cell>
          <cell r="C67" t="str">
            <v>Jairo Tocancipá Falla</v>
          </cell>
          <cell r="D67">
            <v>12120023</v>
          </cell>
          <cell r="E67" t="str">
            <v>jtocancipa@unicauca.edu.co</v>
          </cell>
          <cell r="F67" t="str">
            <v>Terminado</v>
          </cell>
          <cell r="G67">
            <v>39505</v>
          </cell>
          <cell r="H67">
            <v>39871</v>
          </cell>
          <cell r="I67" t="str">
            <v>Antropos</v>
          </cell>
          <cell r="J67" t="str">
            <v>Facultad de Ciencias Humanas y Sociales</v>
          </cell>
        </row>
        <row r="68">
          <cell r="A68">
            <v>2298</v>
          </cell>
          <cell r="B68" t="str">
            <v>CONTRATO RC No 160-2007, COLCIENCIAS- UNIVERSIDAD DEL CAUCA "APOYO A DOCTORADO ANTROPOLOGÍA "</v>
          </cell>
          <cell r="C68" t="str">
            <v>Cristobal Gnecco Valencia</v>
          </cell>
          <cell r="D68">
            <v>10536894</v>
          </cell>
          <cell r="E68" t="str">
            <v>cgnecco@unicauca.edu.co</v>
          </cell>
          <cell r="F68" t="str">
            <v>Terminado</v>
          </cell>
          <cell r="G68">
            <v>39440</v>
          </cell>
          <cell r="H68">
            <v>39926</v>
          </cell>
          <cell r="I68" t="str">
            <v>Antropología Jurídica, Historia Y Etnología</v>
          </cell>
          <cell r="J68" t="str">
            <v>Facultad de Ciencias Humanas y Sociales</v>
          </cell>
        </row>
        <row r="69">
          <cell r="A69">
            <v>2304</v>
          </cell>
          <cell r="B69" t="str">
            <v>ESTUDIO , DISEÑO Y EVALUACION DE UN PROTOTIPO DE ESTANQUE PSCÍCOLA</v>
          </cell>
          <cell r="C69" t="str">
            <v>Javier Ernesto Fernandez Mera</v>
          </cell>
          <cell r="D69">
            <v>10541069</v>
          </cell>
          <cell r="E69" t="str">
            <v>jefernandez@unicauca.edu.co</v>
          </cell>
          <cell r="F69" t="str">
            <v>Terminado</v>
          </cell>
          <cell r="G69">
            <v>39407</v>
          </cell>
          <cell r="H69">
            <v>40333</v>
          </cell>
          <cell r="I69" t="str">
            <v>Investigacion en Ingeniería Ambiental</v>
          </cell>
          <cell r="J69" t="str">
            <v>Facultad de Ingeniería Civil</v>
          </cell>
        </row>
        <row r="70">
          <cell r="A70">
            <v>2305</v>
          </cell>
          <cell r="B70" t="str">
            <v>VISIONES TERRITORIALES DE LA GLOBALIZACION Y LA REINVENCION LOCAL: CONSTRUCCIONES DEL LUGAR EN EL CAUCA.</v>
          </cell>
          <cell r="C70" t="str">
            <v>Carlos Corredor</v>
          </cell>
          <cell r="D70">
            <v>7224256</v>
          </cell>
          <cell r="E70" t="str">
            <v>cecorredor@unicauca.edu.co</v>
          </cell>
          <cell r="F70" t="str">
            <v>Terminado</v>
          </cell>
          <cell r="G70">
            <v>39372</v>
          </cell>
          <cell r="H70">
            <v>39528</v>
          </cell>
          <cell r="I70" t="str">
            <v>PENSAMIENTO ECONOMICO SOCIEDAD Y CULTURA</v>
          </cell>
          <cell r="J70" t="str">
            <v>Facultad de Ciencias Contables Económicas y Administrativas</v>
          </cell>
        </row>
        <row r="71">
          <cell r="A71">
            <v>2340</v>
          </cell>
          <cell r="B71" t="str">
            <v xml:space="preserve">CONOCIMIENTO HISTORICO Y GIRO INTERPRETATIVO EN LA HISTORIA </v>
          </cell>
          <cell r="C71" t="str">
            <v>Guido Barona Becerra</v>
          </cell>
          <cell r="D71">
            <v>14931316</v>
          </cell>
          <cell r="E71" t="str">
            <v>nnotiene@hotmail.com</v>
          </cell>
          <cell r="F71" t="str">
            <v>Terminado</v>
          </cell>
          <cell r="G71">
            <v>39316</v>
          </cell>
          <cell r="H71">
            <v>39835</v>
          </cell>
          <cell r="I71" t="str">
            <v>Antropología Jurídica, Historia Y Etnología</v>
          </cell>
          <cell r="J71" t="str">
            <v>Facultad de Ciencias Humanas y Sociales</v>
          </cell>
        </row>
        <row r="72">
          <cell r="A72">
            <v>2346</v>
          </cell>
          <cell r="B72" t="str">
            <v>ANALISIS PRAGMATICO DE LA SINTOMATOLOGÍA EN TEXTOS UNIVERSITARIOS. OBJETO IMAGINARIO REAL SIMBÓLICO</v>
          </cell>
          <cell r="C72" t="str">
            <v>Lucy Elodia Perafán Echeverri</v>
          </cell>
          <cell r="D72">
            <v>34539783</v>
          </cell>
          <cell r="E72" t="str">
            <v>eperafan@unicauca.edu.co</v>
          </cell>
          <cell r="F72" t="str">
            <v>Terminado</v>
          </cell>
          <cell r="G72">
            <v>39190</v>
          </cell>
          <cell r="H72">
            <v>39813</v>
          </cell>
          <cell r="I72" t="str">
            <v>Seminario Permanente Sobre Formación Avanzada - SEPA</v>
          </cell>
          <cell r="J72" t="str">
            <v>Facultad de Ciencias Naturales, Exactas y de la Educación</v>
          </cell>
        </row>
        <row r="73">
          <cell r="A73">
            <v>2350</v>
          </cell>
          <cell r="B73" t="str">
            <v>CONTRATO No 088 de 2007 CELEBRADO ENTRE COLCIENCIAS Y LA UNIVERSIDAD DEL CAUCA "I ENCUENTRO NACIONAL " EXPERIENCIAS DIALOGO  DE SABERES".</v>
          </cell>
          <cell r="C73" t="str">
            <v>Jairo Tocancipá Falla</v>
          </cell>
          <cell r="D73">
            <v>12120023</v>
          </cell>
          <cell r="E73" t="str">
            <v>jtocancipa@unicauca.edu.co</v>
          </cell>
          <cell r="F73" t="str">
            <v>Terminado</v>
          </cell>
          <cell r="G73">
            <v>39436</v>
          </cell>
          <cell r="H73">
            <v>39619</v>
          </cell>
          <cell r="I73" t="str">
            <v>Estudios Sociales Comparativos Andes, Amazonia, Costa Pacífica</v>
          </cell>
          <cell r="J73" t="str">
            <v>Facultad de Ciencias Humanas y Sociales</v>
          </cell>
        </row>
        <row r="74">
          <cell r="A74">
            <v>2355</v>
          </cell>
          <cell r="B74" t="str">
            <v xml:space="preserve">ENTRENADOR DE PROTESIS VIRTUAL DE MANO </v>
          </cell>
          <cell r="C74" t="str">
            <v>Elena Muñoz España</v>
          </cell>
          <cell r="D74">
            <v>34563467</v>
          </cell>
          <cell r="E74" t="str">
            <v>elenam@unicauca.edu.co</v>
          </cell>
          <cell r="F74" t="str">
            <v>Terminado</v>
          </cell>
          <cell r="G74">
            <v>39379</v>
          </cell>
          <cell r="H74">
            <v>39745</v>
          </cell>
          <cell r="I74" t="str">
            <v>Automática Industrial</v>
          </cell>
          <cell r="J74" t="str">
            <v>Facultad de Ingeniería Electrónica y Telecomunicaciones</v>
          </cell>
        </row>
        <row r="75">
          <cell r="A75">
            <v>2358</v>
          </cell>
          <cell r="B75" t="str">
            <v>SENTIDOS  Y AUTO REPRESENTACIONES ESTETICAS EN EL CAUCA ACTUAL: DIALOGOS E INTERPELACIONES CON LATINOAMERICA Y EL MUNDO</v>
          </cell>
          <cell r="C75" t="str">
            <v>Mario Armando  Valencia Cardona</v>
          </cell>
          <cell r="D75">
            <v>10285254</v>
          </cell>
          <cell r="E75" t="str">
            <v>mavalencia@unicauca.edu.co</v>
          </cell>
          <cell r="F75" t="str">
            <v>Terminado</v>
          </cell>
          <cell r="G75">
            <v>39386</v>
          </cell>
          <cell r="H75">
            <v>40117</v>
          </cell>
          <cell r="I75" t="str">
            <v>Estética y Crítica</v>
          </cell>
          <cell r="J75" t="str">
            <v>Facultad de Ciencias Humanas y Sociales</v>
          </cell>
        </row>
        <row r="76">
          <cell r="A76">
            <v>2362</v>
          </cell>
          <cell r="B76" t="str">
            <v>CONVENIO INTERADMINISTRATIVO DE COOPERACION No. 0795-28-11-07 ENTRE LA COOPERACION AUTONOMA REGIONAL DEL CAUCA CRC Y LA UNIVERSIDAD DEL CAUCA PARA EL DESARROLLO DEL PROYECTO "ORDENACION DEL RECURSO HIDRICO SUPERFICIAL EN LA PARTE BAJA DE LA SUBCUENCA DEL RIO PALO Y APOYO AL ORDENAMIENTO DEL RECURSO HIDRICO DE LA SUBCUENCA PIEDRAS #148.</v>
          </cell>
          <cell r="C76" t="str">
            <v>Carlos Armando Gallardo Barrera</v>
          </cell>
          <cell r="D76">
            <v>19343842</v>
          </cell>
          <cell r="E76" t="str">
            <v>cgallard@unicauca.edu.co</v>
          </cell>
          <cell r="F76" t="str">
            <v>Terminado</v>
          </cell>
          <cell r="G76">
            <v>39351</v>
          </cell>
          <cell r="H76">
            <v>40277</v>
          </cell>
          <cell r="I76" t="str">
            <v>Hidraulica e Hidrología</v>
          </cell>
          <cell r="J76" t="str">
            <v>Facultad de Ingeniería Civil</v>
          </cell>
        </row>
        <row r="77">
          <cell r="A77">
            <v>2366</v>
          </cell>
          <cell r="B77" t="str">
            <v xml:space="preserve">JUSTICIAS INDIGENAS ANDINAS </v>
          </cell>
          <cell r="C77" t="str">
            <v xml:space="preserve">Jose Herinaldy Gomez Valencia </v>
          </cell>
          <cell r="D77">
            <v>10531470</v>
          </cell>
          <cell r="E77" t="str">
            <v>erinaldy@gmail.com</v>
          </cell>
          <cell r="F77" t="str">
            <v>Terminado</v>
          </cell>
          <cell r="G77">
            <v>39253</v>
          </cell>
          <cell r="H77">
            <v>39619</v>
          </cell>
          <cell r="I77" t="str">
            <v>Antropología Jurídica, Historia Y Etnología</v>
          </cell>
          <cell r="J77" t="str">
            <v>Facultad de Ciencias Humanas y Sociales</v>
          </cell>
        </row>
        <row r="78">
          <cell r="A78">
            <v>2367</v>
          </cell>
          <cell r="B78" t="str">
            <v>CONTRATO DE PRESTACION DE SERVICIOS No. 007 DE 2007 CELEBRADO ENTRE EL CONVENIO ANDRES BELLO- CAB Y LA UNIVERSIDAD DEL CAUCA. "COMUNIDAD VIRTUAL DE APOYO A LOS PROCESOS DE ETNOEDUCACION DE LA COMUNIDAD INDIGENA NASA. CÓDIGO COLCIENCIAS: 110340520339.</v>
          </cell>
          <cell r="C78" t="str">
            <v>Luz Marina Sierra Martinez</v>
          </cell>
          <cell r="D78">
            <v>37511141</v>
          </cell>
          <cell r="E78" t="str">
            <v>lsierra@unicauca.edu.co</v>
          </cell>
          <cell r="F78" t="str">
            <v>Terminado</v>
          </cell>
          <cell r="G78">
            <v>39499</v>
          </cell>
          <cell r="H78">
            <v>40380</v>
          </cell>
          <cell r="I78" t="str">
            <v>Grupo I+D en Tecnologías de la Información - GTI</v>
          </cell>
          <cell r="J78" t="str">
            <v>Facultad de Ingeniería Electrónica y Telecomunicaciones</v>
          </cell>
        </row>
        <row r="79">
          <cell r="A79">
            <v>2369</v>
          </cell>
          <cell r="B79" t="str">
            <v>CONVENIO REALIZADO ENTRE EL FONDO REGIONAL PARA LA INNOVACION DIGITAL EN AMERICA LATINA Y EL CARIBE- FRIDA Y LA UNIVERSIDAD DEL CAUCA, PARA EL DESARROLLO DEL PROYACTO"ANALISIS, USO, ADECUACION Y APROPIACION DE SERVICIOS SOBRE TECNOLOGIAS INALAMBRICAS EN ZONAS DE DIFICIL ACCESO DE LAS POBLACIONES INDÍGENAS DEL CAUCA ANDINO"</v>
          </cell>
          <cell r="C79" t="str">
            <v>Guefry Leider Agredo Mendez</v>
          </cell>
          <cell r="D79">
            <v>76323459</v>
          </cell>
          <cell r="E79" t="str">
            <v>gagredo@unicauca.edu.co</v>
          </cell>
          <cell r="F79" t="str">
            <v>Terminado</v>
          </cell>
          <cell r="G79">
            <v>39462</v>
          </cell>
          <cell r="H79">
            <v>40178</v>
          </cell>
          <cell r="I79" t="str">
            <v>Grupo I+D Nuevas Tecnologías en Telecomunicaciones - GNTT</v>
          </cell>
          <cell r="J79" t="str">
            <v>Facultad de Ingeniería Electrónica y Telecomunicaciones</v>
          </cell>
        </row>
        <row r="80">
          <cell r="A80">
            <v>2370</v>
          </cell>
          <cell r="B80" t="str">
            <v>CONTEXTO Y DISCIPLINA CONTABLE: LA OBJETIVIDAD MATEMÁTIZADA COMO DISCURSO DOMINANTE</v>
          </cell>
          <cell r="C80" t="str">
            <v>Guillermo Leon Martinez Pino</v>
          </cell>
          <cell r="D80">
            <v>10529508</v>
          </cell>
          <cell r="E80" t="str">
            <v>gmartinez@unicauca.edu.co</v>
          </cell>
          <cell r="F80" t="str">
            <v>Terminado</v>
          </cell>
          <cell r="G80">
            <v>39407</v>
          </cell>
          <cell r="H80">
            <v>40015</v>
          </cell>
          <cell r="I80" t="str">
            <v>Contabilidad, Sociedad y Desarrollo</v>
          </cell>
          <cell r="J80" t="str">
            <v>Facultad de Ciencias Contables Económicas y Administrativas</v>
          </cell>
        </row>
        <row r="81">
          <cell r="A81">
            <v>2371</v>
          </cell>
          <cell r="B81" t="str">
            <v>CONVENIO DE COOPERACIÓN PARA EL  DESARROLLO DE TRABAJOS DE INVESTIGACIÓN SUSCRITO ENTRE LA FUNDACIÓN DE INVESTIGACIONES ARQUEOLOGICAS  NACIONALES  Y LA UNIVERSIDAD DEL CAUCA No 200804,  EN DESARROLLO DEL PROYECTO  "ARQUEOLOGIA COLABORATIVA EN LA ZONA DE MOSCOPAN".</v>
          </cell>
          <cell r="C81" t="str">
            <v>Cristobal Gnecco Valencia</v>
          </cell>
          <cell r="D81">
            <v>10536894</v>
          </cell>
          <cell r="E81" t="str">
            <v>cgnecco@unicauca.edu.co</v>
          </cell>
          <cell r="F81" t="str">
            <v>Terminado</v>
          </cell>
          <cell r="G81">
            <v>39801</v>
          </cell>
          <cell r="H81">
            <v>40617</v>
          </cell>
          <cell r="I81" t="str">
            <v>Antropología Jurídica, Historia Y Etnología</v>
          </cell>
          <cell r="J81" t="str">
            <v>Facultad de Ciencias Humanas y Sociales</v>
          </cell>
        </row>
        <row r="82">
          <cell r="A82">
            <v>2387</v>
          </cell>
          <cell r="B82" t="str">
            <v>CARACTERIZACION DEL ENTORNO RADIOELECTRICO DEL MUNICIPIO DE POPAYAN. COMUNICACION PARA EL DESARROLLO CON RESPONSABILIDAD.</v>
          </cell>
          <cell r="C82" t="str">
            <v>Pablo Emilio Jojoa Gomez</v>
          </cell>
          <cell r="D82">
            <v>12985932</v>
          </cell>
          <cell r="E82" t="str">
            <v>pjojoa@unicauca.edu.co</v>
          </cell>
          <cell r="F82" t="str">
            <v>Terminado</v>
          </cell>
          <cell r="G82">
            <v>39083</v>
          </cell>
          <cell r="H82">
            <v>39447</v>
          </cell>
          <cell r="I82" t="str">
            <v>Grupo I+D Nuevas Tecnologías en Telecomunicaciones - GNTT</v>
          </cell>
          <cell r="J82" t="str">
            <v>Facultad de Ingeniería Electrónica y Telecomunicaciones</v>
          </cell>
        </row>
        <row r="83">
          <cell r="A83">
            <v>2412</v>
          </cell>
          <cell r="B83" t="str">
            <v>CONVENIO INTERADMINISTRATIVO DE COOPERACION Y COFINANCIACION, No 004-08 suscrito entre  Computadores para Educar 'ALIANZA ESTRATEGICA PARA EL SEDARROLLO DE LA FASE DE PROFUNDIZACION DE LA ESTRATEGIA DE ACOMPAÑAMIENTO EDUCATIVO DE COMPUTADORES PARA EDUCAR' AL MENOS DURANTE UN AÑO EN 184 INSTITUCIONES EDUCATIVAS DEL SECTOR PUBLICO, BENEFICIADAS DURANTE EL 2008 POR EL PROGRAMA Y LOCALIZADA</v>
          </cell>
          <cell r="C83" t="str">
            <v>Jorge Jair  Moreno Chaustre</v>
          </cell>
          <cell r="D83">
            <v>91296197</v>
          </cell>
          <cell r="E83" t="str">
            <v>jjmoreno@unicauca.edu.co</v>
          </cell>
          <cell r="F83" t="str">
            <v>Terminado</v>
          </cell>
          <cell r="G83">
            <v>39553</v>
          </cell>
          <cell r="H83">
            <v>40087</v>
          </cell>
          <cell r="I83" t="str">
            <v>Grupo I+D en Tecnologías de la Información - GTI</v>
          </cell>
          <cell r="J83" t="str">
            <v>Facultad de Ingeniería Electrónica y Telecomunicaciones</v>
          </cell>
        </row>
        <row r="84">
          <cell r="A84">
            <v>2425</v>
          </cell>
          <cell r="B84" t="str">
            <v>ENTORNO BASADO EN TECNOLOGIAS DE LA INFORMACION Y LAS COMUNICACIONES (TICs) PARA MONITORIZAR Y ANALIZAR LOS PROCESOS COLABORATIVOS EN ACTIVIDADES CON CONTENIDOS EDUCATIVOS. CODIGO A/017436/08.  UNICAUCA-UNIVERSIDAD DE LLEIDA-UNIVERSIDAD NACIONAL DE COLOMBIA.</v>
          </cell>
          <cell r="C84" t="str">
            <v>Cesar Alberto Collazos Ordoñez</v>
          </cell>
          <cell r="D84">
            <v>76309486</v>
          </cell>
          <cell r="E84" t="str">
            <v>ccollazo@unicauca.edu.co</v>
          </cell>
          <cell r="F84" t="str">
            <v>Terminado</v>
          </cell>
          <cell r="G84">
            <v>39462</v>
          </cell>
          <cell r="H84">
            <v>40193</v>
          </cell>
          <cell r="I84" t="str">
            <v>Investigación y desarrollo en ingeniería de software - IDIS</v>
          </cell>
          <cell r="J84" t="str">
            <v>Facultad de Ingeniería Electrónica y Telecomunicaciones</v>
          </cell>
        </row>
        <row r="85">
          <cell r="A85">
            <v>2449</v>
          </cell>
          <cell r="B85" t="str">
            <v xml:space="preserve">SOLITE: SOFTWARE LIBRE EN TELEFORMACION </v>
          </cell>
          <cell r="C85" t="str">
            <v>Alvaro Rendón Gallón</v>
          </cell>
          <cell r="D85">
            <v>6211037</v>
          </cell>
          <cell r="E85" t="str">
            <v>arendon@unicauca.edu.co</v>
          </cell>
          <cell r="F85" t="str">
            <v>Terminado</v>
          </cell>
          <cell r="G85">
            <v>39462</v>
          </cell>
          <cell r="H85">
            <v>41258</v>
          </cell>
          <cell r="I85" t="str">
            <v>Ingeniería Telemática</v>
          </cell>
          <cell r="J85" t="str">
            <v>Facultad de Ingeniería Electrónica y Telecomunicaciones</v>
          </cell>
        </row>
        <row r="86">
          <cell r="A86">
            <v>2464</v>
          </cell>
          <cell r="B86" t="str">
            <v xml:space="preserve">ARQUITECTURA DEL CONTROL MOTOR DE UNA PROTESIS DE MANO </v>
          </cell>
          <cell r="C86" t="str">
            <v>Jaime Oscar Diaz Chavez</v>
          </cell>
          <cell r="D86">
            <v>10523563</v>
          </cell>
          <cell r="E86" t="str">
            <v>jdiaz@unicauca.edu.co</v>
          </cell>
          <cell r="F86" t="str">
            <v>Terminado</v>
          </cell>
          <cell r="G86">
            <v>39482</v>
          </cell>
          <cell r="H86">
            <v>39848</v>
          </cell>
          <cell r="I86" t="str">
            <v>Automática Industrial</v>
          </cell>
          <cell r="J86" t="str">
            <v>Facultad de Ingeniería Electrónica y Telecomunicaciones</v>
          </cell>
        </row>
        <row r="87">
          <cell r="A87">
            <v>2464</v>
          </cell>
          <cell r="B87" t="str">
            <v xml:space="preserve">ARQUITECTURA DEL CONTROL MOTOR DE UNA PROTESIS DE MANO </v>
          </cell>
          <cell r="C87" t="str">
            <v>Victor Hugo Mosquera Leyton</v>
          </cell>
          <cell r="D87">
            <v>76317301</v>
          </cell>
          <cell r="E87" t="str">
            <v>Mosquera@unicauca.edu.co</v>
          </cell>
          <cell r="F87" t="str">
            <v>Terminado</v>
          </cell>
          <cell r="G87">
            <v>39482</v>
          </cell>
          <cell r="H87">
            <v>39848</v>
          </cell>
          <cell r="I87" t="str">
            <v>Automática Industrial</v>
          </cell>
          <cell r="J87" t="str">
            <v>Facultad de Ingeniería Electrónica y Telecomunicaciones</v>
          </cell>
        </row>
        <row r="88">
          <cell r="A88">
            <v>2471</v>
          </cell>
          <cell r="B88" t="str">
            <v>CONVENIO DE COOPERACION CULTURAL A CELEBRAR ENTRE EL FONDO MIXTO DE CULTURA DE NARIÑO, LA UNIVERSIDAD NACIONAL DE COLOMBIA Y LA UNIVERSIDAD DEL CAUCA PARA EL DESARROLLO DEL PROYECTO   "ESCUELAS Y ESTETICAS DEL CARNAVAL DE NEGROS Y BLANCOS EN SAN JUAN DE PASTO".</v>
          </cell>
          <cell r="C88" t="str">
            <v>Bernardo Javier Tobar Quitiaquez</v>
          </cell>
          <cell r="D88">
            <v>98382086</v>
          </cell>
          <cell r="E88" t="str">
            <v>javo@unicauca.edu.co</v>
          </cell>
          <cell r="F88" t="str">
            <v>Terminado</v>
          </cell>
          <cell r="G88">
            <v>39785</v>
          </cell>
          <cell r="H88">
            <v>39936</v>
          </cell>
          <cell r="I88" t="str">
            <v>Investigaciones Contables, Económicas Y Administrativas - GICEA</v>
          </cell>
          <cell r="J88" t="str">
            <v>Facultad de Ciencias Contables Económicas y Administrativas</v>
          </cell>
        </row>
        <row r="89">
          <cell r="A89">
            <v>2475</v>
          </cell>
          <cell r="B89" t="str">
            <v xml:space="preserve">QUIENES SON LOS CAMPESINOS HOY? OBSERVATORIO DE IDENTIDADES PRACTICAS Y POLITICAS EN EL ESPACIO RURAL COLOMBIANO </v>
          </cell>
          <cell r="C89" t="str">
            <v>Jairo Tocancipá Falla</v>
          </cell>
          <cell r="D89">
            <v>12120023</v>
          </cell>
          <cell r="E89" t="str">
            <v>jtocancipa@unicauca.edu.co</v>
          </cell>
          <cell r="F89" t="str">
            <v>Terminado</v>
          </cell>
          <cell r="G89">
            <v>39542</v>
          </cell>
          <cell r="H89">
            <v>40272</v>
          </cell>
          <cell r="I89" t="str">
            <v>Estudios Sociales Comparativos Andes, Amazonia, Costa Pacífica</v>
          </cell>
          <cell r="J89" t="str">
            <v>Facultad de Ciencias Humanas y Sociales</v>
          </cell>
        </row>
        <row r="90">
          <cell r="A90">
            <v>2476</v>
          </cell>
          <cell r="B90" t="str">
            <v xml:space="preserve">CONVENIO DE COOPERACION INTERINSTITUCIONAL ENTRE LA UNIVERSIDAD DEL CAUCA Y LA FUNDACION  MUNDO MUJER, ENMARCADO EN EL PROYECTO IMPACTO DE MICROCREDITO EN EL DESARROLLO PRODUCTIVO  Y LAS CONDICIONES DE VIDA DE LA CIUDAD DE POPAYAN </v>
          </cell>
          <cell r="C90" t="str">
            <v>Carlos Corredor</v>
          </cell>
          <cell r="D90">
            <v>7224256</v>
          </cell>
          <cell r="E90" t="str">
            <v>cecorredor@unicauca.edu.co</v>
          </cell>
          <cell r="F90" t="str">
            <v>Terminado</v>
          </cell>
          <cell r="G90">
            <v>39687</v>
          </cell>
          <cell r="H90">
            <v>39871</v>
          </cell>
          <cell r="I90" t="str">
            <v>PENSAMIENTO ECONOMICO SOCIEDAD Y CULTURA</v>
          </cell>
          <cell r="J90" t="str">
            <v>Facultad de Ciencias Contables Económicas y Administrativas</v>
          </cell>
        </row>
        <row r="91">
          <cell r="A91">
            <v>2478</v>
          </cell>
          <cell r="B91" t="str">
            <v>IMPLEMENTACIÓN DE UN FRAMEWORK PARA LA EVALUACIÓN DE USABILIDAD DE APLICACIONES SOFTWARE SOPORTADO EN LA CREACIÓN DE UN COLABORATORIO DE USABILIDAD. CONVENIO MARCO 495-2008 COLCIENCIAS Y UNIQUINDIO . CODIGO  1113-452-21103</v>
          </cell>
          <cell r="C91" t="str">
            <v>Cesar Alberto Collazos Ordoñez</v>
          </cell>
          <cell r="D91">
            <v>76309486</v>
          </cell>
          <cell r="E91" t="str">
            <v>ccollazo@unicauca.edu.co</v>
          </cell>
          <cell r="F91" t="str">
            <v>Terminado</v>
          </cell>
          <cell r="G91">
            <v>39808</v>
          </cell>
          <cell r="H91">
            <v>40538</v>
          </cell>
          <cell r="I91" t="str">
            <v>Investigación y desarrollo en ingeniería de software - IDIS</v>
          </cell>
          <cell r="J91" t="str">
            <v>Facultad de Ingeniería Electrónica y Telecomunicaciones</v>
          </cell>
        </row>
        <row r="92">
          <cell r="A92">
            <v>2479</v>
          </cell>
          <cell r="B92" t="str">
            <v>ACUERDO DE COLABORACION PARA EL  DESARROLLO DE PROYECTO DE INVESTIGACIÓN "A Digital Workbook Tool to Support Asynchronous Collaboration", PONTIFICIA UNIVERSIDAD CATOLICA DE CHILE MICROSOFT CORPORATION COLLABORATING RESEARCH INSTITUTION RESEARCH PROJECT AGREEMENT-UNIVERSIDAD DEL CAUCA.</v>
          </cell>
          <cell r="C92" t="str">
            <v>Cesar Alberto Collazos Ordoñez</v>
          </cell>
          <cell r="D92">
            <v>76309486</v>
          </cell>
          <cell r="E92" t="str">
            <v>ccollazo@unicauca.edu.co</v>
          </cell>
          <cell r="F92" t="str">
            <v>Terminado</v>
          </cell>
          <cell r="G92">
            <v>39973</v>
          </cell>
          <cell r="H92">
            <v>40213</v>
          </cell>
          <cell r="I92" t="str">
            <v>Investigación y desarrollo en ingeniería de software - IDIS</v>
          </cell>
          <cell r="J92" t="str">
            <v>Facultad de Ingeniería Electrónica y Telecomunicaciones</v>
          </cell>
        </row>
        <row r="93">
          <cell r="A93">
            <v>2482</v>
          </cell>
          <cell r="B93" t="str">
            <v>CONVENIO CELEBRADO ENTRE EL ENLACE HISPANOAMERICANO DE LA SALUD EHAS Y LA UNIVERSIDAD DEL CAUCA, PARA EL DESARROLLO DEL PROYECTO "RECUPERACION DE ALIMENTOS NATIVOS Y DE LA SALUD COLECTIVA CON APOYO EN REDES DE TELESALUD- CON ENFASIS EN LA MADRE GESTANTE, LACTANTE Y LOS NIÑOS(AS) MENORES DE 5 AÑOS- EN LAS COMUNIDADES DE SILVIA Y JAMBALO (DEPARTAMENTO DEL CAUCA, COLOMBIA), MUNICIPIO DE TOTORO.</v>
          </cell>
          <cell r="C93" t="str">
            <v>Alvaro Rendón Gallón</v>
          </cell>
          <cell r="D93">
            <v>6211037</v>
          </cell>
          <cell r="E93" t="str">
            <v>arendon@unicauca.edu.co</v>
          </cell>
          <cell r="F93" t="str">
            <v>Terminado</v>
          </cell>
          <cell r="G93">
            <v>39630</v>
          </cell>
          <cell r="H93">
            <v>40025</v>
          </cell>
          <cell r="I93" t="str">
            <v>Ingeniería Telemática</v>
          </cell>
          <cell r="J93" t="str">
            <v>Facultad de Ingeniería Electrónica y Telecomunicaciones</v>
          </cell>
        </row>
        <row r="94">
          <cell r="A94">
            <v>2484</v>
          </cell>
          <cell r="B94" t="str">
            <v>CONTRATO INTERADMINISTRATIVO NÚMERO 361 DE 2008 SUSCRITO ENTRE EL MINISTERIO DE EDUCACIÓN NACIONAL Y LA UNIVERSIDAD DEL CAUCA. "PROYECTO DE FORTALECIMIENTO DE LAS DINÁMICAS DE ARTICULACIÓN Y VINCULACIÓN UNIVERSIDAD - EMPRESA - ESTADO EN LOS DEPARTAMENTOS DEL CAUCA Y NARIÑO".</v>
          </cell>
          <cell r="C94" t="str">
            <v>Adolfo León Plazas Tenorio</v>
          </cell>
          <cell r="D94">
            <v>16260836</v>
          </cell>
          <cell r="E94" t="str">
            <v>aplazas@unicauca.edu.co</v>
          </cell>
          <cell r="F94" t="str">
            <v>Terminado</v>
          </cell>
          <cell r="G94">
            <v>39666</v>
          </cell>
          <cell r="H94">
            <v>39813</v>
          </cell>
          <cell r="I94" t="str">
            <v>Modelos Regionales De Competitividad</v>
          </cell>
          <cell r="J94" t="str">
            <v>Interinstitucional</v>
          </cell>
        </row>
        <row r="95">
          <cell r="A95">
            <v>2488</v>
          </cell>
          <cell r="B95" t="str">
            <v>REALIZACIONES DE ACCIONES DE GRUPO EN SUPERFICIES DE RIEMANN DE GENERO 4</v>
          </cell>
          <cell r="C95" t="str">
            <v>Martha Judith  Romero Rojas</v>
          </cell>
          <cell r="D95">
            <v>25280027</v>
          </cell>
          <cell r="E95" t="str">
            <v>mjromero@unicauca.edu.co</v>
          </cell>
          <cell r="F95" t="str">
            <v>Terminado</v>
          </cell>
          <cell r="G95">
            <v>39713</v>
          </cell>
          <cell r="H95">
            <v>41798</v>
          </cell>
          <cell r="I95" t="str">
            <v>Álgebra y Geometría Compleja</v>
          </cell>
          <cell r="J95" t="str">
            <v>Facultad de Ciencias Naturales, Exactas y de la Educación</v>
          </cell>
        </row>
        <row r="96">
          <cell r="A96">
            <v>2490</v>
          </cell>
          <cell r="B96" t="str">
            <v>CONVENIO DE COOPERACIÓN TÉCNICA Y FINANCIERA No. COL/2008/022 SUSCRITO ENTRE LA UNIVERSIDAD DEL CAUCA Y EL FONDO DE LA NACIONES UNIDAS PARA LA INFANCIA- UNICEF. " PLAN DE MEJORAMIENTO Y RESIGNIFICACION DESDE LA COSMOVISION AL PROYECTO EDUCATIVO COMUNITARIO -PEC- EN EL RESGUARDO INDIGENA DE GUAMBIA.</v>
          </cell>
          <cell r="C96" t="str">
            <v>Borgia Enrico Acosta Fuentes</v>
          </cell>
          <cell r="D96">
            <v>10538340</v>
          </cell>
          <cell r="E96" t="str">
            <v>bacosta@unicauca.edu.co</v>
          </cell>
          <cell r="F96" t="str">
            <v>Terminado</v>
          </cell>
          <cell r="G96">
            <v>39610</v>
          </cell>
          <cell r="H96">
            <v>39872</v>
          </cell>
          <cell r="I96" t="str">
            <v>Estudios en Educación Indígena y Multicultural - GEIM</v>
          </cell>
          <cell r="J96" t="str">
            <v>Facultad de Ciencias Naturales, Exactas y de la Educación</v>
          </cell>
        </row>
        <row r="97">
          <cell r="A97">
            <v>2491</v>
          </cell>
          <cell r="B97" t="str">
            <v>CONVENIO DE COOPERACIÓN TÉCNICA Y FINANCIERA No. COL/2008/017 SUSCRITO ENTRE LA UNIVERSIDAD DEL CAUCA Y EL FONDO DE LA NACIONES UNIDAS PARA LA INFANCIA - UNICEF. "ATENCIÓN  INTEGRAL A LA PRIMERA INFANCIA INDIGENA EN EL  RESGUARDO INDÍGENA DE GUAMBIA MUNICIPIO DE SILVIA, DEPARTAMENTO DEL CAUCA".</v>
          </cell>
          <cell r="C97" t="str">
            <v>Borgia Enrico Acosta Fuentes</v>
          </cell>
          <cell r="D97">
            <v>10538340</v>
          </cell>
          <cell r="E97" t="str">
            <v>bacosta@unicauca.edu.co</v>
          </cell>
          <cell r="F97" t="str">
            <v>Terminado</v>
          </cell>
          <cell r="G97">
            <v>39610</v>
          </cell>
          <cell r="H97">
            <v>39872</v>
          </cell>
          <cell r="I97" t="str">
            <v>Estudios en Educación Indígena y Multicultural - GEIM</v>
          </cell>
          <cell r="J97" t="str">
            <v>Facultad de Ciencias Naturales, Exactas y de la Educación</v>
          </cell>
        </row>
        <row r="98">
          <cell r="A98">
            <v>2492</v>
          </cell>
          <cell r="B98" t="str">
            <v>CONVENIO DE COOPERACIÓN TÉCNICA Y FINANCIERA No. COL/2008/016 SUSCRITO ENTRE LA UNIVERSIDAD DEL CAUCA Y EL FONDO DE LA NACIONES UNIDAS PARA LA INFANCIA - UNICEF" FORTALECIMIENTO DE COMPETENCIAS DEL RECURSO HUMANO EN SALUD Y LIDERES COMUNITARIOS EN ESTRATEGIAS INTEGRADAS DE SALUD PUBLICA QUE FAVORECEN EL DESARROLLO INFANTIL TEMPRANO".</v>
          </cell>
          <cell r="C98" t="str">
            <v>Carlos Arturo Erazo Caicedo</v>
          </cell>
          <cell r="D98">
            <v>10526776</v>
          </cell>
          <cell r="E98" t="str">
            <v>caerazo@unicauca.edu.co</v>
          </cell>
          <cell r="F98" t="str">
            <v>Terminado</v>
          </cell>
          <cell r="G98">
            <v>39610</v>
          </cell>
          <cell r="H98">
            <v>39883</v>
          </cell>
          <cell r="I98" t="str">
            <v>TELESALUD</v>
          </cell>
          <cell r="J98" t="str">
            <v>Facultad de Ciencias de la Salud</v>
          </cell>
        </row>
        <row r="99">
          <cell r="A99">
            <v>2497</v>
          </cell>
          <cell r="B99" t="str">
            <v>CONVENIO ESPECIAL DE COOPERACION 139- 2008 CELEBRADO ENTRE COLCIENCIAS Y LA UNIVERSIDAD DEL CAUCA, PROPUESTA JÓVEN INVESTIGADOR CONVOCATORIA COLCIENCIAS 2008 ENMARCADA EN LA LINEA DE ANTROPOLOGÍA DE LA  TECNOLOGÍA</v>
          </cell>
          <cell r="C99" t="str">
            <v>Jairo Tocancipá Falla</v>
          </cell>
          <cell r="D99">
            <v>12120023</v>
          </cell>
          <cell r="E99" t="str">
            <v>jtocancipa@unicauca.edu.co</v>
          </cell>
          <cell r="F99" t="str">
            <v>Terminado</v>
          </cell>
          <cell r="G99">
            <v>39877</v>
          </cell>
          <cell r="H99">
            <v>40242</v>
          </cell>
          <cell r="I99" t="str">
            <v>Estudios Sociales Comparativos Andes, Amazonia, Costa Pacífica</v>
          </cell>
          <cell r="J99" t="str">
            <v>Facultad de Ciencias Humanas y Sociales</v>
          </cell>
        </row>
        <row r="100">
          <cell r="A100">
            <v>2499</v>
          </cell>
          <cell r="B100" t="str">
            <v>CONVENIO ESPECIAL DE COOPERACION 140-2008 CELEBRADO ENTRE COLCIENCIAS Y LA UNIVERSIDAD DEL CAUCA,  PROPUESTA JÓVEN INVESTIGADOR CONVOCATORIA COLCIENCIAS 2008 ENMARCADA EN LA LINEA DE INVESTIGACIÓN CONTROL  Y ROBÓTICA "  PROTESIS ROBÓTICA PARA  AMPUTADOS DE MANO"</v>
          </cell>
          <cell r="C100" t="str">
            <v>Carlos Alberto Gaviria López</v>
          </cell>
          <cell r="D100">
            <v>76310264</v>
          </cell>
          <cell r="E100" t="str">
            <v>cgaviria@unicauca.edu.co</v>
          </cell>
          <cell r="F100" t="str">
            <v>Terminado</v>
          </cell>
          <cell r="G100">
            <v>39869</v>
          </cell>
          <cell r="H100">
            <v>40234</v>
          </cell>
          <cell r="I100" t="str">
            <v>Automática Industrial</v>
          </cell>
          <cell r="J100" t="str">
            <v>Facultad de Ingeniería Electrónica y Telecomunicaciones</v>
          </cell>
        </row>
        <row r="101">
          <cell r="A101">
            <v>2504</v>
          </cell>
          <cell r="B101" t="str">
            <v>CONVENIO ESPECIAL DE COOPOERACION 140-2008 CELEBRADO ENTRE COLCIENCIAS Y LA UNIVERSIDAD DEL CAUCA, PROPUESTA JÓVEN INVESTIGADOR CONVOCATORIA COLCIENCIAS 2008  " ENFOQUE DE COMUNICACIÓN PARA LA  GESTIÓN  DEL CONOCIMIENTO ENTRE LOS  ACTORES DEL  SISTEMA TERRITORIAL DE COMPETITIVIDAD DEL CAUCA</v>
          </cell>
          <cell r="C101" t="str">
            <v>Adolfo León Plazas Tenorio</v>
          </cell>
          <cell r="D101">
            <v>16260836</v>
          </cell>
          <cell r="E101" t="str">
            <v>aplazas@unicauca.edu.co</v>
          </cell>
          <cell r="F101" t="str">
            <v>Terminado</v>
          </cell>
          <cell r="G101">
            <v>39869</v>
          </cell>
          <cell r="H101">
            <v>40234</v>
          </cell>
          <cell r="I101" t="str">
            <v>Modelos Regionales De Competitividad</v>
          </cell>
          <cell r="J101" t="str">
            <v>Interinstitucional</v>
          </cell>
        </row>
        <row r="102">
          <cell r="A102">
            <v>2531</v>
          </cell>
          <cell r="B102" t="str">
            <v>CONTRATO SUSCRITO ENTRE COLCIENCIAS Y LA UNIVERSIDAD DEL CAUCA No. 694- 2008, PARA EL APOYO A DOCTORADOS DE LA UNIVERSIDAD DEL CAUCA.</v>
          </cell>
          <cell r="C102" t="str">
            <v>Cristobal Gnecco Valencia</v>
          </cell>
          <cell r="D102">
            <v>10536894</v>
          </cell>
          <cell r="E102" t="str">
            <v>cgnecco@unicauca.edu.co</v>
          </cell>
          <cell r="F102" t="str">
            <v>Terminado</v>
          </cell>
          <cell r="G102">
            <v>39877</v>
          </cell>
          <cell r="H102">
            <v>40242</v>
          </cell>
          <cell r="I102" t="str">
            <v>Antropología Jurídica, Historia Y Etnología</v>
          </cell>
          <cell r="J102" t="str">
            <v>Facultad de Ciencias Humanas y Sociales</v>
          </cell>
        </row>
        <row r="103">
          <cell r="A103">
            <v>2539</v>
          </cell>
          <cell r="B103" t="str">
            <v>ENLAZANDO LAS HISTORIAS. UN ACERCAMIENTO COLOMBO- ALEMAN</v>
          </cell>
          <cell r="C103" t="str">
            <v>Myriam  Amparo Espinosa Ballen</v>
          </cell>
          <cell r="D103">
            <v>41560914</v>
          </cell>
          <cell r="E103" t="str">
            <v>maespinosa@unicauca.edu.co</v>
          </cell>
          <cell r="F103" t="str">
            <v>Terminado</v>
          </cell>
          <cell r="G103">
            <v>39687</v>
          </cell>
          <cell r="H103">
            <v>40083</v>
          </cell>
          <cell r="I103" t="str">
            <v>Estudios Sociales Comparativos Andes, Amazonia, Costa Pacífica</v>
          </cell>
          <cell r="J103" t="str">
            <v>Facultad de Ciencias Humanas y Sociales</v>
          </cell>
        </row>
        <row r="104">
          <cell r="A104">
            <v>2550</v>
          </cell>
          <cell r="B104" t="str">
            <v>MD-HELF: A MODEL- DRIVEN DEVELOPMENT FRAMEWORK FOR SEMANTICALLY INTEROPERABLE HEALTH INFORMATION SISTEMS</v>
          </cell>
          <cell r="C104" t="str">
            <v>Diego Mauricio Lopez Gutierrez</v>
          </cell>
          <cell r="D104">
            <v>76325018</v>
          </cell>
          <cell r="E104" t="str">
            <v>dmlopez@unicauca.edu.co</v>
          </cell>
          <cell r="F104" t="str">
            <v>Terminado</v>
          </cell>
          <cell r="G104">
            <v>39873</v>
          </cell>
          <cell r="H104">
            <v>40238</v>
          </cell>
          <cell r="I104" t="str">
            <v>Ingeniería Telemática</v>
          </cell>
          <cell r="J104" t="str">
            <v>Facultad de Ingeniería Electrónica y Telecomunicaciones</v>
          </cell>
        </row>
        <row r="105">
          <cell r="A105">
            <v>2564</v>
          </cell>
          <cell r="B105" t="str">
            <v>GESTION Y ACTUALIZACION DEL INVENTARIO DE ATRACTIVOS TURISTICOS Y CULTURALES DEL DEPARTAMENTO DEL CAUCA, MEDIANTE LA IMPLEMENTACION DE UNA HERRAMIENTA TECNOLOGICA QUE FACILITE SU VALORACION Y USO PARA LA TOMA DE DECISIONES.</v>
          </cell>
          <cell r="C105" t="str">
            <v>Andrés José Castrillón Muñoz</v>
          </cell>
          <cell r="D105">
            <v>10535159</v>
          </cell>
          <cell r="E105" t="str">
            <v>andresj99@yahoo.com</v>
          </cell>
          <cell r="F105" t="str">
            <v>Terminado</v>
          </cell>
          <cell r="G105">
            <v>39973</v>
          </cell>
          <cell r="H105">
            <v>40095</v>
          </cell>
          <cell r="I105" t="str">
            <v>DESARROLLO TURISTICO Y REGIONAL</v>
          </cell>
          <cell r="J105" t="str">
            <v>Facultad de Ciencias Contables Económicas y Administrativas</v>
          </cell>
        </row>
        <row r="106">
          <cell r="A106">
            <v>2565</v>
          </cell>
          <cell r="B106" t="str">
            <v xml:space="preserve">EL DEBIDO PROCESO INTERCULTURAL EN LA COORDINACION INTER- JURISDICCIONAL. </v>
          </cell>
          <cell r="C106" t="str">
            <v xml:space="preserve">Jose Herinaldy Gomez Valencia </v>
          </cell>
          <cell r="D106">
            <v>10531470</v>
          </cell>
          <cell r="E106" t="str">
            <v>erinaldy@gmail.com</v>
          </cell>
          <cell r="F106" t="str">
            <v>Terminado</v>
          </cell>
          <cell r="G106">
            <v>39785</v>
          </cell>
          <cell r="H106">
            <v>40025</v>
          </cell>
          <cell r="I106" t="str">
            <v>Antropología Jurídica, Historia Y Etnología</v>
          </cell>
          <cell r="J106" t="str">
            <v>Facultad de Ciencias Humanas y Sociales</v>
          </cell>
        </row>
        <row r="107">
          <cell r="A107">
            <v>2566</v>
          </cell>
          <cell r="B107" t="str">
            <v>FORTALECIMIENTO DEL  MODELO  FINANCIERO DE  AGROINNOVA</v>
          </cell>
          <cell r="C107" t="str">
            <v>Eduardo Rojas Pineda</v>
          </cell>
          <cell r="D107">
            <v>16630784</v>
          </cell>
          <cell r="E107" t="str">
            <v>erojas@unicauca.edu.co</v>
          </cell>
          <cell r="F107" t="str">
            <v>Terminado</v>
          </cell>
          <cell r="G107">
            <v>39845</v>
          </cell>
          <cell r="H107">
            <v>40209</v>
          </cell>
          <cell r="I107" t="str">
            <v>Ingeniería Telemática</v>
          </cell>
          <cell r="J107" t="str">
            <v>Facultad de Ingeniería Electrónica y Telecomunicaciones</v>
          </cell>
        </row>
        <row r="108">
          <cell r="A108">
            <v>2572</v>
          </cell>
          <cell r="B108" t="str">
            <v>CONSTRUCION DE IDENTIDAD INDIGENA Y RECUPERACION CRITICA  DE LA LENGUA Y LA HISTORIA ENTRE NASA Y KAMSA.</v>
          </cell>
          <cell r="C108" t="str">
            <v>Guido Barona Becerra</v>
          </cell>
          <cell r="D108">
            <v>14931316</v>
          </cell>
          <cell r="E108" t="str">
            <v>nnotiene@hotmail.com</v>
          </cell>
          <cell r="F108" t="str">
            <v>Terminado</v>
          </cell>
          <cell r="G108">
            <v>39799</v>
          </cell>
          <cell r="H108">
            <v>40894</v>
          </cell>
          <cell r="I108" t="str">
            <v>Antropología Jurídica, Historia Y Etnología</v>
          </cell>
          <cell r="J108" t="str">
            <v>Facultad de Ciencias Humanas y Sociales</v>
          </cell>
        </row>
        <row r="109">
          <cell r="A109">
            <v>2573</v>
          </cell>
          <cell r="B109" t="str">
            <v>CONVENIO INTERADMINISTRATIVO DE COOPERACIÓN Y COFINANCIACION No 007-09 SUSCRITO ENTRE  LA ASOCIACION COMPUTADORES PARA EDUCAR Y LA UNIVERSIDAD DEL CAUCA</v>
          </cell>
          <cell r="C109" t="str">
            <v>Jorge Jair  Moreno Chaustre</v>
          </cell>
          <cell r="D109">
            <v>91296197</v>
          </cell>
          <cell r="E109" t="str">
            <v>jjmoreno@unicauca.edu.co</v>
          </cell>
          <cell r="F109" t="str">
            <v>Terminado</v>
          </cell>
          <cell r="G109">
            <v>39968</v>
          </cell>
          <cell r="H109">
            <v>40333</v>
          </cell>
          <cell r="I109" t="str">
            <v>Grupo I+D en Tecnologías de la Información - GTI</v>
          </cell>
          <cell r="J109" t="str">
            <v>Facultad de Ingeniería Electrónica y Telecomunicaciones</v>
          </cell>
        </row>
        <row r="110">
          <cell r="A110">
            <v>2580</v>
          </cell>
          <cell r="B110" t="str">
            <v>CONVENIO ESPECIFICO INTERADMINISTRATIVO CELEBRADO ENTRE LA GOBERNACION DEL CAUCA Y LA UNIVERSIDAD DEL CAUCA No. 1430- 2008. "INVESTIGACION DEL PROCESO DE IDENTIDADES CULTURALES EN EL CENTRO DEL DEPARTAMENTO DEL CAUCA Y SOCIALIZACION DE LA INVESTIGACION REALIZADA EN EL MUNICIPIO DE GUAPI"</v>
          </cell>
          <cell r="C110" t="str">
            <v>Nelson Hurtado Ordoñez</v>
          </cell>
          <cell r="D110">
            <v>76306251</v>
          </cell>
          <cell r="E110" t="str">
            <v>nhurtado@unicauca.edu.co</v>
          </cell>
          <cell r="F110" t="str">
            <v>Terminado</v>
          </cell>
          <cell r="G110">
            <v>39804</v>
          </cell>
          <cell r="H110">
            <v>40079</v>
          </cell>
          <cell r="I110" t="str">
            <v>POLIEDRO. Estudios interculturales y prácticas cotidianas.</v>
          </cell>
          <cell r="J110" t="str">
            <v>Facultad de Ciencias Humanas y Sociales</v>
          </cell>
        </row>
        <row r="111">
          <cell r="A111">
            <v>2582</v>
          </cell>
          <cell r="B111" t="str">
            <v>IMPLEMENTACION, SEGUIMIENTO Y EVALUACION DEL PROYECTO PEDAGOGICO PRODUCTIVO EN OCHO INSTITUCIONES DEL DEPARTAMENTO DEL CAUCA.</v>
          </cell>
          <cell r="C111" t="str">
            <v>Carlos Humberto  Illera Montoya</v>
          </cell>
          <cell r="D111">
            <v>6264669</v>
          </cell>
          <cell r="E111" t="str">
            <v>carloshillera@gmail.com</v>
          </cell>
          <cell r="F111" t="str">
            <v>Terminado</v>
          </cell>
          <cell r="G111">
            <v>39463</v>
          </cell>
          <cell r="H111">
            <v>40194</v>
          </cell>
          <cell r="I111" t="str">
            <v>PATRIMONIO GASTRONÓMICO DEL DEPARTAMENTO DEL CAUCA</v>
          </cell>
          <cell r="J111" t="str">
            <v>Facultad de Ciencias Humanas y Sociales</v>
          </cell>
        </row>
        <row r="112">
          <cell r="A112">
            <v>2584</v>
          </cell>
          <cell r="B112" t="str">
            <v>CONTRATO DE PRESTACION DE SERVICIOS CELEBRADO ENTRE LA UNION TEMPORAL DESARROLLO VIAL DEL VALLE DEL CAUCA. "EXCAVACIONES ARQUEOLOGICAS EN LA VARIANTE EL BOLO VALLE DEL CAUCA".</v>
          </cell>
          <cell r="C112" t="str">
            <v xml:space="preserve">Diogenes  Patiño Castaño </v>
          </cell>
          <cell r="D112">
            <v>10532984</v>
          </cell>
          <cell r="E112" t="str">
            <v>diopatin@unicauca.edu.co</v>
          </cell>
          <cell r="F112" t="str">
            <v>Terminado</v>
          </cell>
          <cell r="G112">
            <v>39987</v>
          </cell>
          <cell r="H112">
            <v>40063</v>
          </cell>
          <cell r="I112" t="str">
            <v>ESTUDIOS ARQUEOLOGICOS REGIONALES</v>
          </cell>
          <cell r="J112" t="str">
            <v>Facultad de Ciencias Humanas y Sociales</v>
          </cell>
        </row>
        <row r="113">
          <cell r="A113">
            <v>2587</v>
          </cell>
          <cell r="B113" t="str">
            <v>ANÁLISIS DE LA RELACIÓN ENTRE INVERSIÓN EXTRANJERA DIRECTA Y TRANSFORMACIÓN PRODUCTIVA EN EL DEPARTAMENTO DEL CAUCA: BASES PARA LA PROMOCIÓN DE IED PRIVADA.</v>
          </cell>
          <cell r="C113" t="str">
            <v>Monica Maria Sinisterra Rodriguez</v>
          </cell>
          <cell r="D113">
            <v>67002775</v>
          </cell>
          <cell r="E113" t="str">
            <v>msinisterra@unicauca.edu.co</v>
          </cell>
          <cell r="F113" t="str">
            <v>Terminado</v>
          </cell>
          <cell r="G113">
            <v>39869</v>
          </cell>
          <cell r="H113">
            <v>40234</v>
          </cell>
          <cell r="I113" t="str">
            <v>Desarrollo y Políticas Públicas. POLINOMIA.</v>
          </cell>
          <cell r="J113" t="str">
            <v>Facultad de Ciencias Contables Económicas y Administrativas</v>
          </cell>
        </row>
        <row r="114">
          <cell r="A114">
            <v>2590</v>
          </cell>
          <cell r="B114" t="str">
            <v>MT2TDi: MODELO DE TRÁFICO PARA LA TELEVISIÓN DIGITAL TERRESTRE INTERACTIVA</v>
          </cell>
          <cell r="C114" t="str">
            <v>Jose Luis Arciniegas Herrera</v>
          </cell>
          <cell r="D114">
            <v>76319265</v>
          </cell>
          <cell r="E114" t="str">
            <v>jlarci@unicauca.edu.co</v>
          </cell>
          <cell r="F114" t="str">
            <v>Terminado</v>
          </cell>
          <cell r="G114">
            <v>39904</v>
          </cell>
          <cell r="H114">
            <v>40269</v>
          </cell>
          <cell r="I114" t="str">
            <v>Ingeniería Telemática</v>
          </cell>
          <cell r="J114" t="str">
            <v>Facultad de Ingeniería Electrónica y Telecomunicaciones</v>
          </cell>
        </row>
        <row r="115">
          <cell r="A115">
            <v>2604</v>
          </cell>
          <cell r="B115" t="str">
            <v>EL DESARROLLO TURISTICO EN EL DEPARTAMENTO DEL CAUCA (COLOMBIA):  UNA VISION DESDE LA ACADEMIA</v>
          </cell>
          <cell r="C115" t="str">
            <v>Andrés José Castrillón Muñoz</v>
          </cell>
          <cell r="D115">
            <v>10535159</v>
          </cell>
          <cell r="E115" t="str">
            <v>andresj99@yahoo.com</v>
          </cell>
          <cell r="F115" t="str">
            <v>Terminado</v>
          </cell>
          <cell r="G115">
            <v>39888</v>
          </cell>
          <cell r="H115">
            <v>40284</v>
          </cell>
          <cell r="I115" t="str">
            <v>DESARROLLO TURISTICO Y REGIONAL</v>
          </cell>
          <cell r="J115" t="str">
            <v>Facultad de Ciencias Contables Económicas y Administrativas</v>
          </cell>
        </row>
        <row r="116">
          <cell r="A116">
            <v>2605</v>
          </cell>
          <cell r="B116" t="str">
            <v>ACUERDO ESPECIFICO No. 001- DE 2009 BAJO EL CONVENIO MARCO DE COOPERACION No. 006 DE 2004 SUSCRITO ENTRE EL INSTITUTO DE GEOLOGIA Y MINERIA INGEOMINAS Y LA UNIVERSIDAD DEL CAUCA.</v>
          </cell>
          <cell r="C116" t="str">
            <v>Carlos Ariel  Hurtado Astaiza</v>
          </cell>
          <cell r="D116">
            <v>10545258</v>
          </cell>
          <cell r="E116" t="str">
            <v>cah@unicauca.edu.co</v>
          </cell>
          <cell r="F116" t="str">
            <v>Terminado</v>
          </cell>
          <cell r="G116">
            <v>39880</v>
          </cell>
          <cell r="H116">
            <v>40245</v>
          </cell>
          <cell r="I116" t="str">
            <v>Investigadores Independientes</v>
          </cell>
          <cell r="J116" t="str">
            <v>Otro</v>
          </cell>
        </row>
        <row r="117">
          <cell r="A117">
            <v>2613</v>
          </cell>
          <cell r="B117" t="str">
            <v>CUERPOS CORREGIDOS</v>
          </cell>
          <cell r="C117" t="str">
            <v>Cristobal Gnecco Valencia</v>
          </cell>
          <cell r="D117">
            <v>10536894</v>
          </cell>
          <cell r="E117" t="str">
            <v>cgnecco@unicauca.edu.co</v>
          </cell>
          <cell r="F117" t="str">
            <v>Terminado</v>
          </cell>
          <cell r="G117">
            <v>39904</v>
          </cell>
          <cell r="H117">
            <v>41394</v>
          </cell>
          <cell r="I117" t="str">
            <v>Antropología Jurídica, Historia Y Etnología</v>
          </cell>
          <cell r="J117" t="str">
            <v>Facultad de Ciencias Humanas y Sociales</v>
          </cell>
        </row>
        <row r="118">
          <cell r="A118">
            <v>2614</v>
          </cell>
          <cell r="B118" t="str">
            <v>CONVENIO INTERADMINISTRATIVO NUMERO 630 DEL 2009 SUSCRITO ENTRE EL MINISTERIO DE EDUCACION NACIONAL Y LA UNIVERSIDAD DEL CAUCA.  FORTALECIMIENTO DE LAS DINÁMICAS DE ARTICULACIÓN Y VINCULACIÓN UNIVERSIDAD - EMPRESA - ESTADO EN LOS DEPARTAMENTOS DEL CAUCA Y NARIÑO - FASE II".</v>
          </cell>
          <cell r="C118" t="str">
            <v>Adolfo León Plazas Tenorio</v>
          </cell>
          <cell r="D118">
            <v>16260836</v>
          </cell>
          <cell r="E118" t="str">
            <v>aplazas@unicauca.edu.co</v>
          </cell>
          <cell r="F118" t="str">
            <v>Terminado</v>
          </cell>
          <cell r="G118">
            <v>40018</v>
          </cell>
          <cell r="H118">
            <v>40178</v>
          </cell>
          <cell r="I118" t="str">
            <v>Modelos Regionales De Competitividad</v>
          </cell>
          <cell r="J118" t="str">
            <v>Interinstitucional</v>
          </cell>
        </row>
        <row r="119">
          <cell r="A119">
            <v>2615</v>
          </cell>
          <cell r="B119" t="str">
            <v>CONTRATO DE FINANCIACION RC No. 813- 2009 SUSCRITO ENTRE COLCIENCIAS Y LA UNIVERSIDAD DEL CAUCA. PROYECTO "SERVICIOS DE T-LEARNING PARA EL SOPORTE DE UNA COMUNIDAD ACADÉMICA VIRTUAL (ST-CAV). Código 110348925425.</v>
          </cell>
          <cell r="C119" t="str">
            <v>Jose Luis Arciniegas Herrera</v>
          </cell>
          <cell r="D119">
            <v>76319265</v>
          </cell>
          <cell r="E119" t="str">
            <v>jlarci@unicauca.edu.co</v>
          </cell>
          <cell r="F119" t="str">
            <v>Terminado</v>
          </cell>
          <cell r="G119">
            <v>40177</v>
          </cell>
          <cell r="H119">
            <v>41090</v>
          </cell>
          <cell r="I119" t="str">
            <v>Ingeniería Telemática</v>
          </cell>
          <cell r="J119" t="str">
            <v>Facultad de Ingeniería Electrónica y Telecomunicaciones</v>
          </cell>
        </row>
        <row r="120">
          <cell r="A120">
            <v>2619</v>
          </cell>
          <cell r="B120" t="str">
            <v>CONTRATO DE FINANCIACION RC No. 649- 2009  SUSCRITO ENTRE COLCIENCIAS Y LA UNIVERSIDAD DEL CAUCA. PROYECTO PENSAMIENTO MATEMATICO Y CONOCIMIENTO LOCAL EN LA CONSTRUCCION DE LA VIVIENDA NASA, DEPARTAMENTO DEL CAUCA. CODIGO 110348925346</v>
          </cell>
          <cell r="C120" t="str">
            <v>Jairo Tocancipá Falla</v>
          </cell>
          <cell r="D120">
            <v>12120023</v>
          </cell>
          <cell r="E120" t="str">
            <v>jtocancipa@unicauca.edu.co</v>
          </cell>
          <cell r="F120" t="str">
            <v>Terminado</v>
          </cell>
          <cell r="G120">
            <v>40175</v>
          </cell>
          <cell r="H120">
            <v>40844</v>
          </cell>
          <cell r="I120" t="str">
            <v>Estudios Sociales Comparativos Andes, Amazonia, Costa Pacífica</v>
          </cell>
          <cell r="J120" t="str">
            <v>Facultad de Ciencias Humanas y Sociales</v>
          </cell>
        </row>
        <row r="121">
          <cell r="A121">
            <v>2623</v>
          </cell>
          <cell r="B121" t="str">
            <v>CONVENIO ESPECIFICO CELEBRADO ENTRE LA UNIVERSIDAD DEL QUINDIO Y LA UNIVERSIDAD DEL CAUCA PARA EL DESARROLLO DEL PROYECTO.  "RED LATINOAMERICANA DE INVESTIGACIÓN APLICADA EN  INGENIERÍA DE SOFTWARE EXPERIMENTAL SOPORTADA EN REDES ACADÉMICAS DE ALTA VELOCIDAD"</v>
          </cell>
          <cell r="C121" t="str">
            <v>Cesar Alberto Collazos Ordoñez</v>
          </cell>
          <cell r="D121">
            <v>76309486</v>
          </cell>
          <cell r="E121" t="str">
            <v>ccollazo@unicauca.edu.co</v>
          </cell>
          <cell r="F121" t="str">
            <v>Terminado</v>
          </cell>
          <cell r="G121">
            <v>40206</v>
          </cell>
          <cell r="H121">
            <v>40752</v>
          </cell>
          <cell r="I121" t="str">
            <v>Investigación y desarrollo en ingeniería de software - IDIS</v>
          </cell>
          <cell r="J121" t="str">
            <v>Facultad de Ingeniería Electrónica y Telecomunicaciones</v>
          </cell>
        </row>
        <row r="122">
          <cell r="A122">
            <v>2625</v>
          </cell>
          <cell r="B122" t="str">
            <v>CONTRATO DE INVESTIGACION CELEBRADO ENTRE LA ESCUELA DE INGENIERIA DE ANTIOQUIA Y LA UNIVERSIDAD DEL CAUCA. PROYECTO " IMAGENMANTIS: DESARROLLO DE SERVICIO DE ASISTENCIA REMOTA PARA LA ADQUISICION Y GESTION DE IMAGENES ODONTOLOGICAS SOBRE MASTISGRID" CONTRATO 2.3-7/068/2010</v>
          </cell>
          <cell r="C122" t="str">
            <v>Diego Mauricio Lopez Gutierrez</v>
          </cell>
          <cell r="D122">
            <v>76325018</v>
          </cell>
          <cell r="E122" t="str">
            <v>dmlopez@unicauca.edu.co</v>
          </cell>
          <cell r="F122" t="str">
            <v>Terminado</v>
          </cell>
          <cell r="G122">
            <v>40206</v>
          </cell>
          <cell r="H122">
            <v>40752</v>
          </cell>
          <cell r="I122" t="str">
            <v>Ingeniería Telemática</v>
          </cell>
          <cell r="J122" t="str">
            <v>Facultad de Ingeniería Electrónica y Telecomunicaciones</v>
          </cell>
        </row>
        <row r="123">
          <cell r="A123">
            <v>2629</v>
          </cell>
          <cell r="B123" t="str">
            <v>CONTRATO No. 316- 2009 CELEBRADO ENTRE COLCIENCIAS Y UNIVERSIDAD DEL CAUCA PARA EL DESARROLLO DEL XIII CONGRESO COLOMBIANO DE GEOGRAFIA.</v>
          </cell>
          <cell r="C123" t="str">
            <v>Martha Teresa Martinez Rubiano</v>
          </cell>
          <cell r="D123">
            <v>35517957</v>
          </cell>
          <cell r="E123" t="str">
            <v>mtmartinez@unicauca.edu.co</v>
          </cell>
          <cell r="F123" t="str">
            <v>Terminado</v>
          </cell>
          <cell r="G123">
            <v>40113</v>
          </cell>
          <cell r="H123">
            <v>40295</v>
          </cell>
          <cell r="I123" t="str">
            <v>GRUPO DE INVESTIGACIÓN EN RIESGOS AMBIENTALES -GIRA-</v>
          </cell>
          <cell r="J123" t="str">
            <v>Facultad de Ciencias Humanas y Sociales</v>
          </cell>
        </row>
        <row r="124">
          <cell r="A124">
            <v>2638</v>
          </cell>
          <cell r="B124" t="str">
            <v>MASERATTI: MEJORA DE LA ATENCION SANITARIA EN ENTORNOS RURALES MEDIANTE APLICACIONES DE TELEMEDICINA SOBRE TECNOLOGIAS INALAMBRICAS.</v>
          </cell>
          <cell r="C124" t="str">
            <v>Alvaro Rendón Gallón</v>
          </cell>
          <cell r="D124">
            <v>6211037</v>
          </cell>
          <cell r="E124" t="str">
            <v>arendon@unicauca.edu.co</v>
          </cell>
          <cell r="F124" t="str">
            <v>Terminado</v>
          </cell>
          <cell r="G124">
            <v>40179</v>
          </cell>
          <cell r="H124">
            <v>41639</v>
          </cell>
          <cell r="I124" t="str">
            <v>Ingeniería Telemática</v>
          </cell>
          <cell r="J124" t="str">
            <v>Facultad de Ingeniería Electrónica y Telecomunicaciones</v>
          </cell>
        </row>
        <row r="125">
          <cell r="A125">
            <v>2641</v>
          </cell>
          <cell r="B125" t="str">
            <v>LENGUA ENSEÑABILIDAD Y EDUCABILIDAD, III FASE. DEL SENTDO DE INVESTIGACION Y LO REAL EN EDUCACION. DISCURSO, ESCRITURA, CIENCIA.</v>
          </cell>
          <cell r="C125" t="str">
            <v>Lucy Elodia Perafán Echeverri</v>
          </cell>
          <cell r="D125">
            <v>34539783</v>
          </cell>
          <cell r="E125" t="str">
            <v>eperafan@unicauca.edu.co</v>
          </cell>
          <cell r="F125" t="str">
            <v>Terminado</v>
          </cell>
          <cell r="G125">
            <v>40009</v>
          </cell>
          <cell r="H125">
            <v>40374</v>
          </cell>
          <cell r="I125" t="str">
            <v>ESTUDIOS EN LENGUAS</v>
          </cell>
          <cell r="J125" t="str">
            <v>Facultad de Ciencias Naturales, Exactas y de la Educación</v>
          </cell>
        </row>
        <row r="126">
          <cell r="A126">
            <v>2642</v>
          </cell>
          <cell r="B126" t="str">
            <v xml:space="preserve">DESARROLLO DE UNA SIMULADOR HAPTICO PARA APLICACIONES EN CIRUGIA, FASE I </v>
          </cell>
          <cell r="C126" t="str">
            <v>Oscar Andrés Albán</v>
          </cell>
          <cell r="D126">
            <v>10548134</v>
          </cell>
          <cell r="E126" t="str">
            <v>avivas@unicauca.edu.co</v>
          </cell>
          <cell r="F126" t="str">
            <v>Terminado</v>
          </cell>
          <cell r="G126">
            <v>40009</v>
          </cell>
          <cell r="H126">
            <v>40374</v>
          </cell>
          <cell r="I126" t="str">
            <v>Automática Industrial</v>
          </cell>
          <cell r="J126" t="str">
            <v>Facultad de Ingeniería Electrónica y Telecomunicaciones</v>
          </cell>
        </row>
        <row r="127">
          <cell r="A127">
            <v>2649</v>
          </cell>
          <cell r="B127" t="str">
            <v xml:space="preserve">CIELO, SUELO Y PAN, EL DE POPAYAN </v>
          </cell>
          <cell r="C127" t="str">
            <v>Carlos Humberto  Illera Montoya</v>
          </cell>
          <cell r="D127">
            <v>6264669</v>
          </cell>
          <cell r="E127" t="str">
            <v>carloshillera@gmail.com</v>
          </cell>
          <cell r="F127" t="str">
            <v>Terminado</v>
          </cell>
          <cell r="G127">
            <v>40016</v>
          </cell>
          <cell r="H127">
            <v>40078</v>
          </cell>
          <cell r="I127" t="str">
            <v>PATRIMONIO GASTRONÓMICO DEL DEPARTAMENTO DEL CAUCA</v>
          </cell>
          <cell r="J127" t="str">
            <v>Facultad de Ciencias Humanas y Sociales</v>
          </cell>
        </row>
        <row r="128">
          <cell r="A128">
            <v>2651</v>
          </cell>
          <cell r="B128" t="str">
            <v xml:space="preserve">PROYECTO DE INVESTIGACION REGISTRO Y CREACION AUDIOVISUAL: MEMORAS DE IMAGINARIOS EN POPAYAN SIGLO XX </v>
          </cell>
          <cell r="C128" t="str">
            <v>Maria Teresa Perez Hernandez</v>
          </cell>
          <cell r="D128">
            <v>30646366</v>
          </cell>
          <cell r="E128" t="str">
            <v>mtperez@unicauca.edu.co</v>
          </cell>
          <cell r="F128" t="str">
            <v>Terminado</v>
          </cell>
          <cell r="G128">
            <v>40023</v>
          </cell>
          <cell r="H128">
            <v>40900</v>
          </cell>
          <cell r="I128" t="str">
            <v>SOCIEDAD, GENERO Y NACIÓN -SOGENA-</v>
          </cell>
          <cell r="J128" t="str">
            <v>Facultad de Ciencias Humanas y Sociales</v>
          </cell>
        </row>
        <row r="129">
          <cell r="A129">
            <v>2660</v>
          </cell>
          <cell r="B129" t="str">
            <v>CONSTRUCCIÓN DE UN SISTEMA DE INDICADORES PARA LA MEDICIÓN DE LAS CAPACIDADES DE INVESTIGACIÓN DE LA UNIVERSIDAD DEL CAUCA DESDE LA PERSPECTIVA DE LA GESTIÓN DEL CONOCIMIENTO</v>
          </cell>
          <cell r="C129" t="str">
            <v>Adolfo León Plazas Tenorio</v>
          </cell>
          <cell r="D129">
            <v>16260836</v>
          </cell>
          <cell r="E129" t="str">
            <v>aplazas@unicauca.edu.co</v>
          </cell>
          <cell r="F129" t="str">
            <v>Terminado</v>
          </cell>
          <cell r="G129">
            <v>40092</v>
          </cell>
          <cell r="H129">
            <v>40488</v>
          </cell>
          <cell r="I129" t="str">
            <v>Modelos Regionales De Competitividad</v>
          </cell>
          <cell r="J129" t="str">
            <v>Interinstitucional</v>
          </cell>
        </row>
        <row r="130">
          <cell r="A130">
            <v>2662</v>
          </cell>
          <cell r="B130" t="str">
            <v xml:space="preserve">EL GOLPE DE ESTADO EN HONDURAS </v>
          </cell>
          <cell r="C130" t="str">
            <v xml:space="preserve">Edgar de jesús  Velasquez Rivera </v>
          </cell>
          <cell r="D130">
            <v>17633388</v>
          </cell>
          <cell r="E130" t="str">
            <v>velasquezrivera@gmail.com</v>
          </cell>
          <cell r="F130" t="str">
            <v>Terminado</v>
          </cell>
          <cell r="G130">
            <v>40238</v>
          </cell>
          <cell r="H130">
            <v>40603</v>
          </cell>
          <cell r="I130" t="str">
            <v>HERMENÉUTICAS DE LA HISTORIA</v>
          </cell>
          <cell r="J130" t="str">
            <v>Facultad de Ciencias Humanas y Sociales</v>
          </cell>
        </row>
        <row r="131">
          <cell r="A131">
            <v>2679</v>
          </cell>
          <cell r="B131" t="str">
            <v>CONTRATO No. 056 DE 2010 SUSCRITO POR EL MINISTRO DE EDUCACION NACIONAL Y LA UNIVERSIDAD DEL CAUCA PARA EL DESARROLLO DEL PROYECTO "FORTALECIMIENTO DE LAS DINÁMICAS DE ARTICULACIÓN Y VINCULACIÓN UNIVERSIDAD - EMPRESA - ESTADO EN LOS DEPARTAMENTOS DEL CAUCA Y NARIÑO - FASE III".</v>
          </cell>
          <cell r="C131" t="str">
            <v>Adolfo León Plazas Tenorio</v>
          </cell>
          <cell r="D131">
            <v>16260836</v>
          </cell>
          <cell r="E131" t="str">
            <v>aplazas@unicauca.edu.co</v>
          </cell>
          <cell r="F131" t="str">
            <v>Terminado</v>
          </cell>
          <cell r="G131">
            <v>40206</v>
          </cell>
          <cell r="H131">
            <v>40540</v>
          </cell>
          <cell r="I131" t="str">
            <v>Modelos Regionales De Competitividad</v>
          </cell>
          <cell r="J131" t="str">
            <v>Interinstitucional</v>
          </cell>
        </row>
        <row r="132">
          <cell r="A132">
            <v>2686</v>
          </cell>
          <cell r="B132" t="str">
            <v>SUBCONTRATO ENTRE LA UNIVERSIDAD PERUANA CAYETANO HEREDIA Y LA UNIVERSIDAD DE CAUCA DE COLOMBIA EN EL MARCO DEL PROYECTO QUIPU: THE ANDEAN GLOBAL HEALTH INFORMATICS RESEARCH AND TRAINING CENTER</v>
          </cell>
          <cell r="C132" t="str">
            <v>Diego Mauricio Lopez Gutierrez</v>
          </cell>
          <cell r="D132">
            <v>76325018</v>
          </cell>
          <cell r="E132" t="str">
            <v>dmlopez@unicauca.edu.co</v>
          </cell>
          <cell r="F132" t="str">
            <v>Terminado</v>
          </cell>
          <cell r="G132">
            <v>40148</v>
          </cell>
          <cell r="H132">
            <v>41791</v>
          </cell>
          <cell r="I132" t="str">
            <v>Ingeniería Telemática</v>
          </cell>
          <cell r="J132" t="str">
            <v>Facultad de Ingeniería Electrónica y Telecomunicaciones</v>
          </cell>
        </row>
        <row r="133">
          <cell r="A133">
            <v>2690</v>
          </cell>
          <cell r="B133" t="str">
            <v>ESTRATEGIAS DE CONTROL SOCIAL EN EL PERIODO REPUBLICANO TEMPRANO EN LAS FRONTERAS DE LAS PROVINCIAS DEL CAUCA, 1820 -150 Y 1851.</v>
          </cell>
          <cell r="C133" t="str">
            <v>Luis Ervin Prado Arellano</v>
          </cell>
          <cell r="D133">
            <v>16796648</v>
          </cell>
          <cell r="E133" t="str">
            <v>leprado@unicauca.edu.co</v>
          </cell>
          <cell r="F133" t="str">
            <v>Terminado</v>
          </cell>
          <cell r="G133">
            <v>40211</v>
          </cell>
          <cell r="H133">
            <v>40879</v>
          </cell>
          <cell r="I133" t="str">
            <v>ESTADO NACION: ORGANIZACIONES E INSTITUCIONES</v>
          </cell>
          <cell r="J133" t="str">
            <v>Facultad de Ciencias Humanas y Sociales</v>
          </cell>
        </row>
        <row r="134">
          <cell r="A134">
            <v>2698</v>
          </cell>
          <cell r="B134" t="str">
            <v>CONVENIO ESPECIAL DE COOPERACION No. 809 CELEBRADO ENTRE COLCIENCIAS Y LA UNIVERSIDAD DEL CAUCA PARA EL APOYO AL PROGRAMA JOVENES INVESTIGADORES. GRUPO  ESTUDIOS LINGUISTICOS PEDAGÓGICOS Y  SOCIO CULTURALES DEL  SUROCCIDENTE COLOMBIANO</v>
          </cell>
          <cell r="C134" t="str">
            <v>Tulio Enrique Rojas Curieux</v>
          </cell>
          <cell r="D134">
            <v>19250404</v>
          </cell>
          <cell r="E134" t="str">
            <v>trojas@unicauca.edu.co</v>
          </cell>
          <cell r="F134" t="str">
            <v>Terminado</v>
          </cell>
          <cell r="G134">
            <v>40294</v>
          </cell>
          <cell r="H134">
            <v>40659</v>
          </cell>
          <cell r="I134" t="str">
            <v>Estudios Linguísticos Pedagógicos y Socio Culturales del Suroccidente Colombiano</v>
          </cell>
          <cell r="J134" t="str">
            <v>Facultad de Ciencias Humanas y Sociales</v>
          </cell>
        </row>
        <row r="135">
          <cell r="A135">
            <v>2699</v>
          </cell>
          <cell r="B135" t="str">
            <v>FONOLOGIA, MORFOLOGIA Y MORFOFONOLOGIA DE LA LENGUA NAMTRIK EN AMBALO CON MIRAS A ESTABLECER CRITERIOS PARA PROPONER UN SISTEMA DE ESCRITURA.</v>
          </cell>
          <cell r="C135" t="str">
            <v>Tulio Enrique Rojas Curieux</v>
          </cell>
          <cell r="D135">
            <v>19250404</v>
          </cell>
          <cell r="E135" t="str">
            <v>trojas@unicauca.edu.co</v>
          </cell>
          <cell r="F135" t="str">
            <v>Terminado</v>
          </cell>
          <cell r="G135">
            <v>40242</v>
          </cell>
          <cell r="H135">
            <v>40607</v>
          </cell>
          <cell r="I135" t="str">
            <v>Estudios Linguísticos Pedagógicos y Socio Culturales del Suroccidente Colombiano</v>
          </cell>
          <cell r="J135" t="str">
            <v>Facultad de Ciencias Humanas y Sociales</v>
          </cell>
        </row>
        <row r="136">
          <cell r="A136">
            <v>2701</v>
          </cell>
          <cell r="B136" t="str">
            <v>CONVENIO ESPECIAL DE COOPERACION No. 809  CELEBRADO ENTRE COLCIENCIAS Y LA UNIVERSIDAD DEL CAUCA PARA EL APOYO AL PROGRAMA JOVENES INVESTIGADORES. GRUPO  ANTROPOLOGÍA JURÍDICA, HISTORÍA Y  ETNOLOGÍA</v>
          </cell>
          <cell r="C136" t="str">
            <v>Cristobal Gnecco Valencia</v>
          </cell>
          <cell r="D136">
            <v>10536894</v>
          </cell>
          <cell r="E136" t="str">
            <v>cgnecco@unicauca.edu.co</v>
          </cell>
          <cell r="F136" t="str">
            <v>Terminado</v>
          </cell>
          <cell r="G136">
            <v>40280</v>
          </cell>
          <cell r="H136">
            <v>40645</v>
          </cell>
          <cell r="I136" t="str">
            <v>Antropología Jurídica, Historia Y Etnología</v>
          </cell>
          <cell r="J136" t="str">
            <v>Facultad de Ciencias Humanas y Sociales</v>
          </cell>
        </row>
        <row r="137">
          <cell r="A137">
            <v>2705</v>
          </cell>
          <cell r="B137" t="str">
            <v>CONVENIO ESPECIAL DE COOPERACION No. 809 CELEBRADO ENTRE COLCIENCIAS Y LA UNIVERSIDAD DEL CAUCA PARA EL APOYO AL PROGRAMA JOVENES INVESTIGADORES. GRUPO  I+D  NUEVAS TECNOLOGÍAS EN TELECOMUNICACIONES</v>
          </cell>
          <cell r="C137" t="str">
            <v>Pablo Emilio Jojoa Gomez</v>
          </cell>
          <cell r="D137">
            <v>12985932</v>
          </cell>
          <cell r="E137" t="str">
            <v>pjojoa@unicauca.edu.co</v>
          </cell>
          <cell r="F137" t="str">
            <v>Terminado</v>
          </cell>
          <cell r="G137">
            <v>40252</v>
          </cell>
          <cell r="H137">
            <v>40617</v>
          </cell>
          <cell r="I137" t="str">
            <v>Grupo I+D en Tecnologías de la Información - GTI</v>
          </cell>
          <cell r="J137" t="str">
            <v>Facultad de Ingeniería Electrónica y Telecomunicaciones</v>
          </cell>
        </row>
        <row r="138">
          <cell r="A138">
            <v>2711</v>
          </cell>
          <cell r="B138" t="str">
            <v>CONVENIO ESPECIAL DE COOPERACION No. 809 CELEBRADO ENTRE COLCIENCIAS Y LA UNIVERSIDAD DEL CAUCA PARA EL APOYO AL PROGRAMA JOVENES INVESTIGADORES. GRUPO INGENIERÍA TELEMÁTICA</v>
          </cell>
          <cell r="C138" t="str">
            <v>Jose Luis Arciniegas Herrera</v>
          </cell>
          <cell r="D138">
            <v>76319265</v>
          </cell>
          <cell r="E138" t="str">
            <v>jlarci@unicauca.edu.co</v>
          </cell>
          <cell r="F138" t="str">
            <v>Terminado</v>
          </cell>
          <cell r="G138">
            <v>40274</v>
          </cell>
          <cell r="H138">
            <v>40639</v>
          </cell>
          <cell r="I138" t="str">
            <v>Ingeniería Telemática</v>
          </cell>
          <cell r="J138" t="str">
            <v>Facultad de Ingeniería Electrónica y Telecomunicaciones</v>
          </cell>
        </row>
        <row r="139">
          <cell r="A139">
            <v>2712</v>
          </cell>
          <cell r="B139" t="str">
            <v>CARACTERIZACIÓN DE PROCESOS DE GESTIÓN DE LA INNOVACIÓN EN EMPRESAS DE SECTORES ESTRATÉGICOS PARA LA COMPETITIVIDAD DEL DEPARTAMENTO DEL CAUCA, COLOMBIA</v>
          </cell>
          <cell r="C139" t="str">
            <v>Adolfo León Plazas Tenorio</v>
          </cell>
          <cell r="D139">
            <v>16260836</v>
          </cell>
          <cell r="E139" t="str">
            <v>aplazas@unicauca.edu.co</v>
          </cell>
          <cell r="F139" t="str">
            <v>Terminado</v>
          </cell>
          <cell r="G139">
            <v>40245</v>
          </cell>
          <cell r="H139">
            <v>40610</v>
          </cell>
          <cell r="I139" t="str">
            <v>Modelos Regionales De Competitividad</v>
          </cell>
          <cell r="J139" t="str">
            <v>Interinstitucional</v>
          </cell>
        </row>
        <row r="140">
          <cell r="A140">
            <v>2713</v>
          </cell>
          <cell r="B140" t="str">
            <v>LINEAMIENTOS DE USABILIDAD PARA EL DISEÑO Y DESARROLLO DE SERVICIOS EDUCATIVOS PARA TELEVISIÓN DIGITAL INTERACTIVA (iTV)</v>
          </cell>
          <cell r="C140" t="str">
            <v>Cesar Alberto Collazos Ordoñez</v>
          </cell>
          <cell r="D140">
            <v>76309486</v>
          </cell>
          <cell r="E140" t="str">
            <v>ccollazo@unicauca.edu.co</v>
          </cell>
          <cell r="F140" t="str">
            <v>Terminado</v>
          </cell>
          <cell r="G140">
            <v>40245</v>
          </cell>
          <cell r="H140">
            <v>40610</v>
          </cell>
          <cell r="I140" t="str">
            <v>Investigación y desarrollo en ingeniería de software - IDIS</v>
          </cell>
          <cell r="J140" t="str">
            <v>Facultad de Ingeniería Electrónica y Telecomunicaciones</v>
          </cell>
        </row>
        <row r="141">
          <cell r="A141">
            <v>2717</v>
          </cell>
          <cell r="B141" t="str">
            <v>PROTOTIPO PREINDUSTRIAL DE UNA PRÓTESIS FUNCIONAL DE MANO ROBÓTICA</v>
          </cell>
          <cell r="C141" t="str">
            <v>Carlos Alberto Gaviria López</v>
          </cell>
          <cell r="D141">
            <v>76310264</v>
          </cell>
          <cell r="E141" t="str">
            <v>cgaviria@unicauca.edu.co</v>
          </cell>
          <cell r="F141" t="str">
            <v>Terminado</v>
          </cell>
          <cell r="G141">
            <v>40245</v>
          </cell>
          <cell r="H141">
            <v>40610</v>
          </cell>
          <cell r="I141" t="str">
            <v>Automática Industrial</v>
          </cell>
          <cell r="J141" t="str">
            <v>Facultad de Ingeniería Electrónica y Telecomunicaciones</v>
          </cell>
        </row>
        <row r="142">
          <cell r="A142">
            <v>2727</v>
          </cell>
          <cell r="B142" t="str">
            <v>CONOCIMIENTO SOCIAL SOBRE INFANCIA EN COMUNIDADES INDIGENAS. MUNICIPIO DE CALDONO- CAUCA, RESGUARDO DE SAN LORENZO- CALDONO. CONVENIO CELEBRADO ENTRE LA ALCALDIA DE CALDONO Y LA UNIVERSIDAD DEL CAUCA</v>
          </cell>
          <cell r="C142" t="str">
            <v>Mabel Farfán Martínez</v>
          </cell>
          <cell r="D142">
            <v>51783848</v>
          </cell>
          <cell r="E142" t="str">
            <v>mfarfan@unicauca.edu.co</v>
          </cell>
          <cell r="F142" t="str">
            <v>Terminado</v>
          </cell>
          <cell r="G142">
            <v>40366</v>
          </cell>
          <cell r="H142">
            <v>40893</v>
          </cell>
          <cell r="I142" t="str">
            <v>Estudios en Infancia y Conocimiento Social</v>
          </cell>
          <cell r="J142" t="str">
            <v>Facultad de Ciencias Naturales, Exactas y de la Educación</v>
          </cell>
        </row>
        <row r="143">
          <cell r="A143">
            <v>2729</v>
          </cell>
          <cell r="B143" t="str">
            <v xml:space="preserve">CARNAVAL DE NEGROS Y BLANCOS: ARTES DEL HACER Y PERFORMANCE </v>
          </cell>
          <cell r="C143" t="str">
            <v>Bernardo Javier Tobar Quitiaquez</v>
          </cell>
          <cell r="D143">
            <v>98382086</v>
          </cell>
          <cell r="E143" t="str">
            <v>javo@unicauca.edu.co</v>
          </cell>
          <cell r="F143" t="str">
            <v>Terminado</v>
          </cell>
          <cell r="G143">
            <v>40249</v>
          </cell>
          <cell r="H143">
            <v>40614</v>
          </cell>
          <cell r="I143" t="str">
            <v>Investigaciones Contables, Económicas Y Administrativas - GICEA</v>
          </cell>
          <cell r="J143" t="str">
            <v>Facultad de Ciencias Contables Económicas y Administrativas</v>
          </cell>
        </row>
        <row r="144">
          <cell r="A144">
            <v>2734</v>
          </cell>
          <cell r="B144" t="str">
            <v>COMPOSICIÓN AUTOMÁTICA DE SERVICIOS CONVERGENTES PARA LA GESTIÓN AMBIENTAL DEL SEGUIMIENTO DEL CAMBIO CLIMÁTICO</v>
          </cell>
          <cell r="C144" t="str">
            <v>Juan Carlos Corrales Muñoz</v>
          </cell>
          <cell r="D144">
            <v>76320096</v>
          </cell>
          <cell r="E144" t="str">
            <v>jcorral@unicauca.edu.co</v>
          </cell>
          <cell r="F144" t="str">
            <v>Terminado</v>
          </cell>
          <cell r="G144">
            <v>40263</v>
          </cell>
          <cell r="H144">
            <v>41447</v>
          </cell>
          <cell r="I144" t="str">
            <v>Ingeniería Telemática</v>
          </cell>
          <cell r="J144" t="str">
            <v>Facultad de Ingeniería Electrónica y Telecomunicaciones</v>
          </cell>
        </row>
        <row r="145">
          <cell r="A145">
            <v>2737</v>
          </cell>
          <cell r="B145" t="str">
            <v>GESTIÓN Y SEGUIMIENTO AMBIENTAL SOPORTADO EN REUTILIZACIÓN DE PROCESOS DE NEGOCIOS CIENTÍFICIOS</v>
          </cell>
          <cell r="C145" t="str">
            <v>Juan Carlos Corrales Muñoz</v>
          </cell>
          <cell r="D145">
            <v>76320096</v>
          </cell>
          <cell r="E145" t="str">
            <v>jcorral@unicauca.edu.co</v>
          </cell>
          <cell r="F145" t="str">
            <v>Terminado</v>
          </cell>
          <cell r="G145">
            <v>40263</v>
          </cell>
          <cell r="H145">
            <v>41816</v>
          </cell>
          <cell r="I145" t="str">
            <v>Ingeniería Telemática</v>
          </cell>
          <cell r="J145" t="str">
            <v>Facultad de Ingeniería Electrónica y Telecomunicaciones</v>
          </cell>
        </row>
        <row r="146">
          <cell r="A146">
            <v>2741</v>
          </cell>
          <cell r="B146" t="str">
            <v>CONTRATO RC. No. 0345-2013 CELEBRADO ENTRE LA FIDUCIARIA BOGOTA Y LA UNIVERSIDAD DEL CAUCA. USABILITV: FRAMEWORK PARA LA EVALUACION DESDE LA PERSPECTIVA DE USABILIDAD DE LOS SERVICIOS PARA SOPORTAR PROCESOS EDUCATIVOS EN ENTORNOS DE TELEVISION DIGITAL INTERACTIVA.</v>
          </cell>
          <cell r="C146" t="str">
            <v>Jose Luis Arciniegas Herrera</v>
          </cell>
          <cell r="D146">
            <v>76319265</v>
          </cell>
          <cell r="E146" t="str">
            <v>jlarci@unicauca.edu.co</v>
          </cell>
          <cell r="F146" t="str">
            <v>Terminado</v>
          </cell>
          <cell r="G146">
            <v>41521</v>
          </cell>
          <cell r="H146">
            <v>42708</v>
          </cell>
          <cell r="I146" t="str">
            <v>Ingeniería Telemática</v>
          </cell>
          <cell r="J146" t="str">
            <v>Facultad de Ingeniería Electrónica y Telecomunicaciones</v>
          </cell>
        </row>
        <row r="147">
          <cell r="A147">
            <v>2809</v>
          </cell>
          <cell r="B147" t="str">
            <v>CONTRATO DE FINANCIACION RC. No 278- 2010 CELEBRADO ENTRE COLCIENCIAS Y LA UNIVERSIDAD DEL CAUCA PARA EL DESARROLLO DEL PROYECTO. "HELICOBACTER PYLORI, ALTERACIONES EPIGENÉTICAS, SUSCEPTIBILIDAD GENÉTICA Y SU RELACIÓN CON LA CARCINOGÉNESIS GÁSTRICA EN LA POBLACIÓN CAUCANA"</v>
          </cell>
          <cell r="C147" t="str">
            <v>Carlos Hernán Sierra Torres</v>
          </cell>
          <cell r="D147">
            <v>76318112</v>
          </cell>
          <cell r="E147" t="str">
            <v>hsierra@unicauca.edu.co</v>
          </cell>
          <cell r="F147" t="str">
            <v>En Ejecución</v>
          </cell>
          <cell r="G147">
            <v>40541</v>
          </cell>
          <cell r="H147">
            <v>42244</v>
          </cell>
          <cell r="I147" t="str">
            <v>Genética Humana Aplicada - GIGHA</v>
          </cell>
          <cell r="J147" t="str">
            <v>Facultad de Ciencias de la Salud</v>
          </cell>
        </row>
        <row r="148">
          <cell r="A148">
            <v>2810</v>
          </cell>
          <cell r="B148" t="str">
            <v>CONTRATO DE FINANCIACION RC No. 275- 2010 CELEBRADO ENTRE COLCIENCIAS Y LA UNIVERSIDAD DEL CAUCA PARA EL DESARROLLO DEL PROYECTO "ATEROSCLEROSIS: INTERACCIÓN ENTRE FACTORES DE RIESGO, POLIMORFISMOS GENÉTICOS Y ANCESTRÍA"</v>
          </cell>
          <cell r="C148" t="str">
            <v>Guillermo Wilson Muñoz Ordoñez</v>
          </cell>
          <cell r="D148">
            <v>10529292</v>
          </cell>
          <cell r="E148" t="str">
            <v>nnotiene@hotmail.com</v>
          </cell>
          <cell r="F148" t="str">
            <v>Terminado</v>
          </cell>
          <cell r="G148">
            <v>40541</v>
          </cell>
          <cell r="H148">
            <v>42153</v>
          </cell>
          <cell r="I148" t="str">
            <v>Genética Humana Aplicada - GIGHA</v>
          </cell>
          <cell r="J148" t="str">
            <v>Facultad de Ciencias de la Salud</v>
          </cell>
        </row>
        <row r="149">
          <cell r="A149">
            <v>2812</v>
          </cell>
          <cell r="B149" t="str">
            <v xml:space="preserve">CONTRATO DE FINANCIACIÓN RC NO 276-2010 CELEBRADO ENTRE COLCIENCIAS Y LA UNIVERSIDAD DEL CAUCA PARA EL DESARROLLO DEL PROYECTO DENOMINADO: "MUTACION EN LOS GENES DE RESISTENCIA ANTIMICROBIANA EN H. PYLORI Y SU RELACION CON LA VIRULENCIA. </v>
          </cell>
          <cell r="C149" t="str">
            <v>Claudia Patricia Acosta Astaiza</v>
          </cell>
          <cell r="D149">
            <v>34561797</v>
          </cell>
          <cell r="E149" t="str">
            <v>c_acosta_astaiza@hotmail.com</v>
          </cell>
          <cell r="F149" t="str">
            <v>Terminado</v>
          </cell>
          <cell r="G149">
            <v>40647</v>
          </cell>
          <cell r="H149">
            <v>42230</v>
          </cell>
          <cell r="I149" t="str">
            <v>Genética Humana Aplicada - GIGHA</v>
          </cell>
          <cell r="J149" t="str">
            <v>Facultad de Ciencias de la Salud</v>
          </cell>
        </row>
        <row r="150">
          <cell r="A150">
            <v>2822</v>
          </cell>
          <cell r="B150" t="str">
            <v>Contrato RC 470-2011 CELEBRADO ENTRE LA FIDUCIARIA BOGOTÁ  Y  LA UNIVERSIDAD DEL CAUCA, para el desarrollo del proyecto:"METODOLOGIA PARA CONSTRUIR MATERIALES EDUCATIVOS QUE SOPORTEN LA ENSEÑANZA DEL NASA-YUWE ". CODIGO COLCIENCIAS: 1103-521-28306.</v>
          </cell>
          <cell r="C150" t="str">
            <v>Erwin Meza Vega</v>
          </cell>
          <cell r="D150">
            <v>13718987</v>
          </cell>
          <cell r="E150" t="str">
            <v>emezav@unicauca.edu.co</v>
          </cell>
          <cell r="F150" t="str">
            <v>Terminado</v>
          </cell>
          <cell r="G150">
            <v>40773</v>
          </cell>
          <cell r="H150">
            <v>41504</v>
          </cell>
          <cell r="I150" t="str">
            <v>Grupo I+D en Tecnologías de la Información - GTI</v>
          </cell>
          <cell r="J150" t="str">
            <v>Facultad de Ingeniería Electrónica y Telecomunicaciones</v>
          </cell>
        </row>
        <row r="151">
          <cell r="A151">
            <v>2833</v>
          </cell>
          <cell r="B151" t="str">
            <v>CONTRATO RC. 402- 2011 CELEBRADO ENTRE LA FIDUCIARIA BOGOTA Y LA UNIVERSIDAD DEL CAUCA, PARA EL DESARROLLO DEL PROYECTO: "GESTV- PLATAFORMA DE GESTION PARA UN SISTEMA DE T-LEARNING". CODIGO: 1103-521-28387.</v>
          </cell>
          <cell r="C151" t="str">
            <v>Jose Luis Arciniegas Herrera</v>
          </cell>
          <cell r="D151">
            <v>76319265</v>
          </cell>
          <cell r="E151" t="str">
            <v>jlarci@unicauca.edu.co</v>
          </cell>
          <cell r="F151" t="str">
            <v>Terminado</v>
          </cell>
          <cell r="G151">
            <v>40773</v>
          </cell>
          <cell r="H151">
            <v>42038</v>
          </cell>
          <cell r="I151" t="str">
            <v>Ingeniería Telemática</v>
          </cell>
          <cell r="J151" t="str">
            <v>Facultad de Ingeniería Electrónica y Telecomunicaciones</v>
          </cell>
        </row>
        <row r="152">
          <cell r="A152">
            <v>3059</v>
          </cell>
          <cell r="B152" t="str">
            <v>CONTRATO RC 458-2011  CELEBRADO ENTRE LA FIDUCIARIA BOGOTA Y LA UNIVERSIDAD DEL CAUCA, PARA EL DESARROLLO DEL PROYECTO DENOMINADO: "TELCOMP 2.0 (RECUPERACION Y COMPOSICION COMPLEJOS PARA LA CREACION DE SERVICIOS TELCO 2,0)</v>
          </cell>
          <cell r="C152" t="str">
            <v>Juan Carlos Corrales Muñoz</v>
          </cell>
          <cell r="D152">
            <v>76320096</v>
          </cell>
          <cell r="E152" t="str">
            <v>jcorral@unicauca.edu.co</v>
          </cell>
          <cell r="F152" t="str">
            <v>Terminado</v>
          </cell>
          <cell r="G152">
            <v>40753</v>
          </cell>
          <cell r="H152">
            <v>41576</v>
          </cell>
          <cell r="I152" t="str">
            <v>Ingeniería Telemática</v>
          </cell>
          <cell r="J152" t="str">
            <v>Facultad de Ingeniería Electrónica y Telecomunicaciones</v>
          </cell>
        </row>
        <row r="153">
          <cell r="A153">
            <v>3073</v>
          </cell>
          <cell r="B153" t="str">
            <v>RASTREO EPISTEMICO DE LA PROPUESTA DE ARTES Y OFICIOS COSMOGONICOS COMO PILAR DE LA ESPIRAL PEDAGOGICA</v>
          </cell>
          <cell r="C153" t="str">
            <v>Hugo Portela Guarin</v>
          </cell>
          <cell r="D153">
            <v>16347249</v>
          </cell>
          <cell r="E153" t="str">
            <v>hportela@unicauca.edu.co</v>
          </cell>
          <cell r="F153" t="str">
            <v>Terminado</v>
          </cell>
          <cell r="G153">
            <v>40470</v>
          </cell>
          <cell r="H153">
            <v>41262</v>
          </cell>
          <cell r="I153" t="str">
            <v>Antropos</v>
          </cell>
          <cell r="J153" t="str">
            <v>Facultad de Ciencias Humanas y Sociales</v>
          </cell>
        </row>
        <row r="154">
          <cell r="A154">
            <v>3074</v>
          </cell>
          <cell r="B154" t="str">
            <v>CONTRATO DE PRESTACION DE SERVICIOS No. 118-10 ENTRE COMPUTADORES PARA EDUCAR MINISTERIO TIC Y LA UNIVERSIDAD DEL CAUCA PARA LLEVAR A CABO LA ETAPA DE FORMACION Y ACOMPAÑAMIENTO EDUCATIVO 2010 QUE PROMUEVE EL DESARROLLO DE COMPETENCIAS CON EL USO Y APROPIACION DE TIC. EN DOCENTES DE LAS 456 SEDES EDUCATIVAS BENEFICIADAS POR CPE EN EL AÑO 2009.</v>
          </cell>
          <cell r="C154" t="str">
            <v>Jorge Jair  Moreno Chaustre</v>
          </cell>
          <cell r="D154">
            <v>91296197</v>
          </cell>
          <cell r="E154" t="str">
            <v>jjmoreno@unicauca.edu.co</v>
          </cell>
          <cell r="F154" t="str">
            <v>Terminado</v>
          </cell>
          <cell r="G154">
            <v>40407</v>
          </cell>
          <cell r="H154">
            <v>40956</v>
          </cell>
          <cell r="I154" t="str">
            <v>Grupo I+D en Tecnologías de la Información - GTI</v>
          </cell>
          <cell r="J154" t="str">
            <v>Facultad de Ingeniería Electrónica y Telecomunicaciones</v>
          </cell>
        </row>
        <row r="155">
          <cell r="A155">
            <v>3075</v>
          </cell>
          <cell r="B155" t="str">
            <v xml:space="preserve">ESCULTORES DE ALEGORIAS. CARNAVAL DE NEGROS Y BLANCOS </v>
          </cell>
          <cell r="C155" t="str">
            <v>Bernardo Javier Tobar Quitiaquez</v>
          </cell>
          <cell r="D155">
            <v>98382086</v>
          </cell>
          <cell r="E155" t="str">
            <v>javo@unicauca.edu.co</v>
          </cell>
          <cell r="F155" t="str">
            <v>Terminado</v>
          </cell>
          <cell r="G155">
            <v>40218</v>
          </cell>
          <cell r="H155">
            <v>40583</v>
          </cell>
          <cell r="I155" t="str">
            <v>Investigaciones Contables, Económicas Y Administrativas - GICEA</v>
          </cell>
          <cell r="J155" t="str">
            <v>Facultad de Ciencias Contables Económicas y Administrativas</v>
          </cell>
        </row>
        <row r="156">
          <cell r="A156">
            <v>3076</v>
          </cell>
          <cell r="B156" t="str">
            <v xml:space="preserve">SEMINARIO TERRITORIOS ESTETICO COMUNITARIOS Y POPULARES: CONSTRUCCIONES Y DECOSTRUCCIONES </v>
          </cell>
          <cell r="C156" t="str">
            <v>Cesar Alfaro Mosquera Dorado</v>
          </cell>
          <cell r="D156">
            <v>16760102</v>
          </cell>
          <cell r="E156" t="str">
            <v>alfaromosquera@unicauca.edu.co</v>
          </cell>
          <cell r="F156" t="str">
            <v>Terminado</v>
          </cell>
          <cell r="G156">
            <v>40225</v>
          </cell>
          <cell r="H156">
            <v>40406</v>
          </cell>
          <cell r="I156" t="str">
            <v>Artes 2000</v>
          </cell>
          <cell r="J156" t="str">
            <v>Facultad de Artes</v>
          </cell>
        </row>
        <row r="157">
          <cell r="A157">
            <v>3085</v>
          </cell>
          <cell r="B157" t="str">
            <v>PROTOTIPO DE COMUNICACION DE DATOS MULTIPROPOSITO. VIA RADIO DE CORTO ALCANCE EN 2.4 GHz.</v>
          </cell>
          <cell r="C157" t="str">
            <v>Victor Manuel Quintero Florez</v>
          </cell>
          <cell r="D157">
            <v>76323426</v>
          </cell>
          <cell r="E157" t="str">
            <v>vflorez@unicauca.edu.co</v>
          </cell>
          <cell r="F157" t="str">
            <v>Terminado</v>
          </cell>
          <cell r="G157">
            <v>40480</v>
          </cell>
          <cell r="H157">
            <v>40845</v>
          </cell>
          <cell r="I157" t="str">
            <v>Grupo de Radio e Inalámbricas - GRIAL</v>
          </cell>
          <cell r="J157" t="str">
            <v>Facultad de Ingeniería Electrónica y Telecomunicaciones</v>
          </cell>
        </row>
        <row r="158">
          <cell r="A158">
            <v>3186</v>
          </cell>
          <cell r="B158" t="str">
            <v>MT2TDi: MODELO DE TRÁFICO PARA LA TELEVISIÓN DIGITAL TERRESTRE INTERACTIVA. FASE II</v>
          </cell>
          <cell r="C158" t="str">
            <v>Jose Luis Arciniegas Herrera</v>
          </cell>
          <cell r="D158">
            <v>76319265</v>
          </cell>
          <cell r="E158" t="str">
            <v>jlarci@unicauca.edu.co</v>
          </cell>
          <cell r="F158" t="str">
            <v>Terminado</v>
          </cell>
          <cell r="G158">
            <v>40296</v>
          </cell>
          <cell r="H158">
            <v>40661</v>
          </cell>
          <cell r="I158" t="str">
            <v>Ingeniería Telemática</v>
          </cell>
          <cell r="J158" t="str">
            <v>Facultad de Ingeniería Electrónica y Telecomunicaciones</v>
          </cell>
        </row>
        <row r="159">
          <cell r="A159">
            <v>3187</v>
          </cell>
          <cell r="B159" t="str">
            <v>CARACTERIZACION ESTRATEGICA DE LA CADENA MICRO- EMPRESARIAL DEL TURISMO RURAL DEL MUNICIPIO DE POPAYAN Y SU AREA DE INFLUENCIA EN EL CONTEXTO DE LA ASOCIATIVIDAD.</v>
          </cell>
          <cell r="C159" t="str">
            <v>Andrés José Castrillón Muñoz</v>
          </cell>
          <cell r="D159">
            <v>10535159</v>
          </cell>
          <cell r="E159" t="str">
            <v>andresj99@yahoo.com</v>
          </cell>
          <cell r="F159" t="str">
            <v>Terminado</v>
          </cell>
          <cell r="G159">
            <v>40295</v>
          </cell>
          <cell r="H159">
            <v>40509</v>
          </cell>
          <cell r="I159" t="str">
            <v>DESARROLLO TURISTICO Y REGIONAL</v>
          </cell>
          <cell r="J159" t="str">
            <v>Facultad de Ciencias Contables Económicas y Administrativas</v>
          </cell>
        </row>
        <row r="160">
          <cell r="A160">
            <v>3189</v>
          </cell>
          <cell r="B160" t="str">
            <v>Convenio Específico No 70.3.2-6-070 de 2010 suscrito entre la Universidad del Cauca y la Fundación para la Educación en Contextos de  Multilinguismo y Pluriculturalidad-FUNPROEIB-ANDES, para el  desarrollo del proyecto Plurinacionalidad y construcción ciudadana en la educación superior</v>
          </cell>
          <cell r="C160" t="str">
            <v>Tulio Enrique Rojas Curieux</v>
          </cell>
          <cell r="D160">
            <v>19250404</v>
          </cell>
          <cell r="E160" t="str">
            <v>trojas@unicauca.edu.co</v>
          </cell>
          <cell r="F160" t="str">
            <v>Terminado</v>
          </cell>
          <cell r="G160">
            <v>40339</v>
          </cell>
          <cell r="H160">
            <v>41029</v>
          </cell>
          <cell r="I160" t="str">
            <v>Estudios Linguísticos Pedagógicos y Socio Culturales del Suroccidente Colombiano</v>
          </cell>
          <cell r="J160" t="str">
            <v>Facultad de Ciencias Humanas y Sociales</v>
          </cell>
        </row>
        <row r="161">
          <cell r="A161">
            <v>3190</v>
          </cell>
          <cell r="B161" t="str">
            <v xml:space="preserve">FALLOS JUDICIALES Y SU INCIDENCIA EN LOS DERECHOS DE LAS MUJERES. SEGUIMIENTO A LA SENTENCIA C- 355 DE 2006 QUE DESPENAÑIZA PARCIALMENTE EL ABORTO EN LA CIUDAD DE POPAYAN. </v>
          </cell>
          <cell r="C161" t="str">
            <v>Alejandra Miller Restrepo</v>
          </cell>
          <cell r="D161">
            <v>66827047</v>
          </cell>
          <cell r="E161" t="str">
            <v>amiller@unicauca.edu.co</v>
          </cell>
          <cell r="F161" t="str">
            <v>Terminado</v>
          </cell>
          <cell r="G161">
            <v>40323</v>
          </cell>
          <cell r="H161">
            <v>40688</v>
          </cell>
          <cell r="I161" t="str">
            <v>Grupo "Mayras" de Educación, Genero y Desarrollo</v>
          </cell>
          <cell r="J161" t="str">
            <v>Facultad de Ciencias Naturales, Exactas y de la Educación</v>
          </cell>
        </row>
        <row r="162">
          <cell r="A162">
            <v>3195</v>
          </cell>
          <cell r="B162" t="str">
            <v>CONTRATO RC. No. 0205-012 CELEBRADO ENTRE LA FIDUCIARIA BOGOTA- FIDUBOGOTA, LA UNIVERSIDAD DEL CAUCA Y APROPESCA, PARA EL DESARROLLO DEL PROYECTO DE INVESTIGACION DENOMINADO: " OPTIMIZACION DE LOS PROCESOS PRODUCTIVOS Y ORGANIZACIONALES DE PEQUEÑOS PRODUCTORES Y ORGANIZACIONALES ACUICOLAS, IMPLEMENTANDO REDES DE SENSORES INALAMBRICOS DE INDICADORES CRITICOS DE CALIDAD DE AGUA". ID 3195.</v>
          </cell>
          <cell r="C162" t="str">
            <v>Apolinar Figueroa Casas</v>
          </cell>
          <cell r="D162">
            <v>10535397</v>
          </cell>
          <cell r="E162" t="str">
            <v>apolinar@unicauca.edu.co</v>
          </cell>
          <cell r="F162" t="str">
            <v>Terminado</v>
          </cell>
          <cell r="G162">
            <v>41065</v>
          </cell>
          <cell r="H162">
            <v>42221</v>
          </cell>
          <cell r="I162" t="str">
            <v>Estudios Ambientales</v>
          </cell>
          <cell r="J162" t="str">
            <v>Facultad de Ciencias Naturales, Exactas y de la Educación</v>
          </cell>
        </row>
        <row r="163">
          <cell r="A163">
            <v>3196</v>
          </cell>
          <cell r="B163" t="str">
            <v xml:space="preserve">CONTRATO RC. No. 703-2011 CELEBRADO ENTRE LA FIDUCIARIA BOGOTA S.A Y LA UNIVERSIDAD DEL CAUCA, PARA EL DESARROLLO DEL PROYECTO DENOMINADO: "OPTIMIZACION DEL ESQUEMA DE NEGOCIOS DE LA EMPRESA DE ACUEDUCTO Y ALCANTARILLADO DE POPAYAN SA-ESP, MEDIANTE EL DESARROLLO DE UN MODELO DE GESTION INTEGRAL DEL RECURSO HIDRICO PARA LA COMPETITIVIDAD CON CORRESPONSABILIDAD SOCIAL" </v>
          </cell>
          <cell r="C163" t="str">
            <v>Apolinar Figueroa Casas</v>
          </cell>
          <cell r="D163">
            <v>10535397</v>
          </cell>
          <cell r="E163" t="str">
            <v>apolinar@unicauca.edu.co</v>
          </cell>
          <cell r="F163" t="str">
            <v>En Ejecución</v>
          </cell>
          <cell r="G163">
            <v>40921</v>
          </cell>
          <cell r="H163">
            <v>42473</v>
          </cell>
          <cell r="I163" t="str">
            <v>Estudios Ambientales</v>
          </cell>
          <cell r="J163" t="str">
            <v>Facultad de Ciencias Naturales, Exactas y de la Educación</v>
          </cell>
        </row>
        <row r="164">
          <cell r="A164">
            <v>3227</v>
          </cell>
          <cell r="B164" t="str">
            <v>CONVENIO ESPECIAL DE COOPERACIÓN No. 089 DE NOVIEMBRE 18 DE 2010 SUSCRITO ENTRE LA FIDUCIARIA BOGOTÁ Y LA UNIVERSIDAD DEL CAUCA - UNICAUCA. CONVOCATORIA JOVENES INVESTIGADORES COLCIENCIAS AÑO 2010- CARLOS ANDRES OVIEDO OSPINA</v>
          </cell>
          <cell r="C164" t="str">
            <v>Hugo Portela Guarin</v>
          </cell>
          <cell r="D164">
            <v>16347249</v>
          </cell>
          <cell r="E164" t="str">
            <v>hportela@unicauca.edu.co</v>
          </cell>
          <cell r="F164" t="str">
            <v>Terminado</v>
          </cell>
          <cell r="G164">
            <v>40605</v>
          </cell>
          <cell r="H164">
            <v>40971</v>
          </cell>
          <cell r="I164" t="str">
            <v>Antropos</v>
          </cell>
          <cell r="J164" t="str">
            <v>Facultad de Ciencias Humanas y Sociales</v>
          </cell>
        </row>
        <row r="165">
          <cell r="A165">
            <v>3229</v>
          </cell>
          <cell r="B165" t="str">
            <v>CONVENIO ESPECIAL DE COOPERACIÓN No. 089 DE NOVIEMBRE 18 DE 2010 SUSCRITO ENTRE LA FIDUCIARIA BOGOTÁ Y LA UNIVERSIDAD DEL CAUCA - UNICAUCA. CONVOCATORIA JOVENES INVESTIGADORES COLCIENCIAS AÑO 2010-  JANETH ALEXANDRA CABRERA BRAVO</v>
          </cell>
          <cell r="C165" t="str">
            <v>Jairo Tocancipá Falla</v>
          </cell>
          <cell r="D165">
            <v>12120023</v>
          </cell>
          <cell r="E165" t="str">
            <v>jtocancipa@unicauca.edu.co</v>
          </cell>
          <cell r="F165" t="str">
            <v>Terminado</v>
          </cell>
          <cell r="G165">
            <v>40603</v>
          </cell>
          <cell r="H165">
            <v>40969</v>
          </cell>
          <cell r="I165" t="str">
            <v>Estudios Sociales Comparativos Andes, Amazonia, Costa Pacífica</v>
          </cell>
          <cell r="J165" t="str">
            <v>Facultad de Ciencias Humanas y Sociales</v>
          </cell>
        </row>
        <row r="166">
          <cell r="A166">
            <v>3238</v>
          </cell>
          <cell r="B166" t="str">
            <v>CONVENIO ESPECIAL DE COOPERACIÓN No. 089 DE NOVIEMBRE 18 DE 2010 SUSCRITO ENTRE LA FIDUCIARIA BOGOTÁ Y LA UNIVERSIDAD DEL CAUCA - UNICAUCA. CONVOCATORIA JOVENES INVESTIGADORES COLCIENCIAS AÑO 2010- ISABEL CRISTINA TEJADA ESPINOSA</v>
          </cell>
          <cell r="C166" t="str">
            <v>Hugo Portela Guarin</v>
          </cell>
          <cell r="D166">
            <v>16347249</v>
          </cell>
          <cell r="E166" t="str">
            <v>hportela@unicauca.edu.co</v>
          </cell>
          <cell r="F166" t="str">
            <v>Terminado</v>
          </cell>
          <cell r="G166">
            <v>40606</v>
          </cell>
          <cell r="H166">
            <v>40972</v>
          </cell>
          <cell r="I166" t="str">
            <v>Antropos</v>
          </cell>
          <cell r="J166" t="str">
            <v>Facultad de Ciencias Humanas y Sociales</v>
          </cell>
        </row>
        <row r="167">
          <cell r="A167">
            <v>3241</v>
          </cell>
          <cell r="B167" t="str">
            <v>CONVENIO ESPECIAL DE COOPERACIÓN No. 089 DE NOVIEMBRE 18 DE 2010 SUSCRITO ENTRE LA FIDUCIARIA BOGOTÁ Y LA UNIVERSIDAD DEL CAUCA - UNICAUCA. CONVOCATORIA JOVENES INVESTIGADORES COLCIENCIAS AÑO 2010- NILTON FERNANDO OBANDO ORDOÑEZ</v>
          </cell>
          <cell r="C167" t="str">
            <v>Juan Carlos Corrales Muñoz</v>
          </cell>
          <cell r="D167">
            <v>76320096</v>
          </cell>
          <cell r="E167" t="str">
            <v>jcorral@unicauca.edu.co</v>
          </cell>
          <cell r="F167" t="str">
            <v>En Ejecución</v>
          </cell>
          <cell r="G167">
            <v>40619</v>
          </cell>
          <cell r="H167">
            <v>40985</v>
          </cell>
          <cell r="I167" t="str">
            <v>Ingeniería Telemática</v>
          </cell>
          <cell r="J167" t="str">
            <v>Facultad de Ingeniería Electrónica y Telecomunicaciones</v>
          </cell>
        </row>
        <row r="168">
          <cell r="A168">
            <v>3242</v>
          </cell>
          <cell r="B168" t="str">
            <v>CONVENIO ESPECIAL DE COOPERACIÓN No. 089 DE NOVIEMBRE 18 DE 2010 SUSCRITO ENTRE LA FIDUCIARIA BOGOTÁ Y LA UNIVERSIDAD DEL CAUCA - UNICAUCA. CONVOCATORIA JOVENES INVESTIGADORES COLCIENCIAS AÑO 2010-  EDGAR DE LA CRUZ ESPARZA ORDOÑEZ</v>
          </cell>
          <cell r="C168" t="str">
            <v>Juan Carlos Corrales Muñoz</v>
          </cell>
          <cell r="D168">
            <v>76320096</v>
          </cell>
          <cell r="E168" t="str">
            <v>jcorral@unicauca.edu.co</v>
          </cell>
          <cell r="F168" t="str">
            <v>Terminado</v>
          </cell>
          <cell r="G168">
            <v>40672</v>
          </cell>
          <cell r="H168">
            <v>41038</v>
          </cell>
          <cell r="I168" t="str">
            <v>Ingeniería Telemática</v>
          </cell>
          <cell r="J168" t="str">
            <v>Facultad de Ingeniería Electrónica y Telecomunicaciones</v>
          </cell>
        </row>
        <row r="169">
          <cell r="A169">
            <v>3246</v>
          </cell>
          <cell r="B169" t="str">
            <v>CONVENIO ESPECIAL DE COOPERACIÓN No. 089 DE NOVIEMBRE 18 DE 2010 SUSCRITO ENTRE LA FIDUCIARIA BOGOTÁ Y LA UNIVERSIDAD DEL CAUCA - UNICAUCA. CONVOCATORIA JOVENES INVESTIGADORES COLCIENCIAS AÑO 2010- ANDRES FERNANDO SOLANO ALEGRIA</v>
          </cell>
          <cell r="C169" t="str">
            <v>Cesar Alberto Collazos Ordoñez</v>
          </cell>
          <cell r="D169">
            <v>76309486</v>
          </cell>
          <cell r="E169" t="str">
            <v>ccollazo@unicauca.edu.co</v>
          </cell>
          <cell r="F169" t="str">
            <v>Terminado</v>
          </cell>
          <cell r="G169">
            <v>40638</v>
          </cell>
          <cell r="H169">
            <v>41004</v>
          </cell>
          <cell r="I169" t="str">
            <v>Investigación y desarrollo en ingeniería de software - IDIS</v>
          </cell>
          <cell r="J169" t="str">
            <v>Facultad de Ingeniería Electrónica y Telecomunicaciones</v>
          </cell>
        </row>
        <row r="170">
          <cell r="A170">
            <v>3247</v>
          </cell>
          <cell r="B170" t="str">
            <v>CONVENIO ESPECIAL DE COOPERACIÓN No. 089 DE NOVIEMBRE 18 DE 2010 SUSCRITO ENTRE LA FIDUCIARIA BOGOTÁ Y LA UNIVERSIDAD DEL CAUCA - UNICAUCA. CONVOCATORIA JOVENES INVESTIGADORES COLCIENCIAS AÑO 2010-  YURI JOHANA CASTILLO MOLINA</v>
          </cell>
          <cell r="C170" t="str">
            <v>Adolfo León Plazas Tenorio</v>
          </cell>
          <cell r="D170">
            <v>16260836</v>
          </cell>
          <cell r="E170" t="str">
            <v>aplazas@unicauca.edu.co</v>
          </cell>
          <cell r="F170" t="str">
            <v>Terminado</v>
          </cell>
          <cell r="G170">
            <v>40604</v>
          </cell>
          <cell r="H170">
            <v>40970</v>
          </cell>
          <cell r="I170" t="str">
            <v>Modelos Regionales De Competitividad</v>
          </cell>
          <cell r="J170" t="str">
            <v>Interinstitucional</v>
          </cell>
        </row>
        <row r="171">
          <cell r="A171">
            <v>3248</v>
          </cell>
          <cell r="B171" t="str">
            <v>CONVENIO ESPECIAL DE COOPERACIÓN No. 089 DE NOVIEMBRE 18 DE 2010 SUSCRITO ENTRE LA FIDUCIARIA BOGOTÁ Y LA UNIVERSIDAD DEL CAUCA - UNICAUCA. CONVOCATORIA JOVENES INVESTIGADORES COLCIENCIAS AÑO 2010- JUAN PABLO HOYOS SANCHEZ</v>
          </cell>
          <cell r="C171" t="str">
            <v>Pablo Emilio Jojoa Gomez</v>
          </cell>
          <cell r="D171">
            <v>12985932</v>
          </cell>
          <cell r="E171" t="str">
            <v>pjojoa@unicauca.edu.co</v>
          </cell>
          <cell r="F171" t="str">
            <v>Terminado</v>
          </cell>
          <cell r="G171">
            <v>40639</v>
          </cell>
          <cell r="H171">
            <v>41005</v>
          </cell>
          <cell r="I171" t="str">
            <v>Grupo I+D Nuevas Tecnologías en Telecomunicaciones - GNTT</v>
          </cell>
          <cell r="J171" t="str">
            <v>Facultad de Ingeniería Electrónica y Telecomunicaciones</v>
          </cell>
        </row>
        <row r="172">
          <cell r="A172">
            <v>3264</v>
          </cell>
          <cell r="B172" t="str">
            <v xml:space="preserve">CIBELES: CONSULTA DE INFORMACION BASADA EN LOCALIZACION ESPACIAL </v>
          </cell>
          <cell r="C172" t="str">
            <v>Juan Carlos Corrales Muñoz</v>
          </cell>
          <cell r="D172">
            <v>76320096</v>
          </cell>
          <cell r="E172" t="str">
            <v>jcorral@unicauca.edu.co</v>
          </cell>
          <cell r="F172" t="str">
            <v>Terminado</v>
          </cell>
          <cell r="G172">
            <v>40357</v>
          </cell>
          <cell r="H172">
            <v>40603</v>
          </cell>
          <cell r="I172" t="str">
            <v>Ingeniería Telemática</v>
          </cell>
          <cell r="J172" t="str">
            <v>Facultad de Ingeniería Electrónica y Telecomunicaciones</v>
          </cell>
        </row>
        <row r="173">
          <cell r="A173">
            <v>3276</v>
          </cell>
          <cell r="B173" t="str">
            <v xml:space="preserve">MELCOCHAS DE ALMAGUER: FLORES DE PANELAS; VIDEO, CASTILLA Y BANCO DE FOTOGRAFIAS. </v>
          </cell>
          <cell r="C173" t="str">
            <v>Carlos Humberto  Illera Montoya</v>
          </cell>
          <cell r="D173">
            <v>6264669</v>
          </cell>
          <cell r="E173" t="str">
            <v>carloshillera@gmail.com</v>
          </cell>
          <cell r="F173" t="str">
            <v>Terminado</v>
          </cell>
          <cell r="G173">
            <v>40375</v>
          </cell>
          <cell r="H173">
            <v>40437</v>
          </cell>
          <cell r="I173" t="str">
            <v>PATRIMONIO GASTRONÓMICO DEL DEPARTAMENTO DEL CAUCA</v>
          </cell>
          <cell r="J173" t="str">
            <v>Facultad de Ciencias Humanas y Sociales</v>
          </cell>
        </row>
        <row r="174">
          <cell r="A174">
            <v>3283</v>
          </cell>
          <cell r="B174" t="str">
            <v xml:space="preserve">ARQUITECTURA ABIERTA PARA UNA PROTESIS  DE MANO ROBOTICA. </v>
          </cell>
          <cell r="C174" t="str">
            <v>Carlos Alberto Gaviria López</v>
          </cell>
          <cell r="D174">
            <v>76310264</v>
          </cell>
          <cell r="E174" t="str">
            <v>cgaviria@unicauca.edu.co</v>
          </cell>
          <cell r="F174" t="str">
            <v>Terminado</v>
          </cell>
          <cell r="G174">
            <v>40414</v>
          </cell>
          <cell r="H174">
            <v>40779</v>
          </cell>
          <cell r="I174" t="str">
            <v>Automática Industrial</v>
          </cell>
          <cell r="J174" t="str">
            <v>Facultad de Ingeniería Electrónica y Telecomunicaciones</v>
          </cell>
        </row>
        <row r="175">
          <cell r="A175">
            <v>3286</v>
          </cell>
          <cell r="B175" t="str">
            <v>Contrato RC No 567-2011 celebrado entre la Fiduciaría Bogotá y la Universidad del Cauca para el desarrollo del proyecto "pHealth Infrastructure for the Medical Care Service Unit at University of Cauca".</v>
          </cell>
          <cell r="C175" t="str">
            <v>Carolina González Serrano</v>
          </cell>
          <cell r="D175">
            <v>37512055</v>
          </cell>
          <cell r="E175" t="str">
            <v>cgonzals@unicauca.edu.co</v>
          </cell>
          <cell r="F175" t="str">
            <v>Terminado</v>
          </cell>
          <cell r="G175">
            <v>40724</v>
          </cell>
          <cell r="H175">
            <v>41455</v>
          </cell>
          <cell r="I175" t="str">
            <v>Ingeniería Telemática</v>
          </cell>
          <cell r="J175" t="str">
            <v>Facultad de Ingeniería Electrónica y Telecomunicaciones</v>
          </cell>
        </row>
        <row r="176">
          <cell r="A176">
            <v>3287</v>
          </cell>
          <cell r="B176" t="str">
            <v>DESARROLLO DE UN SIMULADOR HAPTICO PARA APLICACIONES EN CIRUGIA. FASE II</v>
          </cell>
          <cell r="C176" t="str">
            <v>Oscar Andrés Albán</v>
          </cell>
          <cell r="D176">
            <v>10548134</v>
          </cell>
          <cell r="E176" t="str">
            <v>avivas@unicauca.edu.co</v>
          </cell>
          <cell r="F176" t="str">
            <v>Terminado</v>
          </cell>
          <cell r="G176">
            <v>40428</v>
          </cell>
          <cell r="H176">
            <v>40793</v>
          </cell>
          <cell r="I176" t="str">
            <v>Automática Industrial</v>
          </cell>
          <cell r="J176" t="str">
            <v>Facultad de Ingeniería Electrónica y Telecomunicaciones</v>
          </cell>
        </row>
        <row r="177">
          <cell r="A177">
            <v>3289</v>
          </cell>
          <cell r="B177" t="str">
            <v>HEREDAD DE OFICIOS, COSMOVISION E IMAGINARIOS EN EL CONTEXTO DE CAJETE: CABEZA DE CORREGIMIENTO Y VEREDAS: SANTA ANA Y LA MULATA. MUNICIPIO DE POPAYAN CAUCA</v>
          </cell>
          <cell r="C177" t="str">
            <v xml:space="preserve">Nancy Cristina  Constain Cerón </v>
          </cell>
          <cell r="D177">
            <v>34536734</v>
          </cell>
          <cell r="E177" t="str">
            <v>sghum@unicauca.edu.co</v>
          </cell>
          <cell r="F177" t="str">
            <v>Terminado</v>
          </cell>
          <cell r="G177">
            <v>40420</v>
          </cell>
          <cell r="H177">
            <v>40785</v>
          </cell>
          <cell r="I177" t="str">
            <v>Antropacifico</v>
          </cell>
          <cell r="J177" t="str">
            <v>Facultad de Ciencias Humanas y Sociales</v>
          </cell>
        </row>
        <row r="178">
          <cell r="A178">
            <v>3293</v>
          </cell>
          <cell r="B178" t="str">
            <v>CONVENIO No.  2.3-32.7-135/2011, SUSCRITO ENTRE LA UNIVERSIDAD CATOLICA DE CHILE Y LA UNIVERSIDAD DEL CAUCA PARA EL DESARROLLO DEL PROYECTO "QUALITY HEALTH INFORMATION RETRIEVAL: IMPROVING SEMANTIC RECOMMENDER SYSTEMS WITH FRIENDSOURCING"</v>
          </cell>
          <cell r="C178" t="str">
            <v>Diego Mauricio Lopez Gutierrez</v>
          </cell>
          <cell r="D178">
            <v>76325018</v>
          </cell>
          <cell r="E178" t="str">
            <v>dmlopez@unicauca.edu.co</v>
          </cell>
          <cell r="F178" t="str">
            <v>Terminado</v>
          </cell>
          <cell r="G178">
            <v>40629</v>
          </cell>
          <cell r="H178">
            <v>41127</v>
          </cell>
          <cell r="I178" t="str">
            <v>Ingeniería Telemática</v>
          </cell>
          <cell r="J178" t="str">
            <v>Facultad de Ingeniería Electrónica y Telecomunicaciones</v>
          </cell>
        </row>
        <row r="179">
          <cell r="A179">
            <v>3302</v>
          </cell>
          <cell r="B179" t="str">
            <v>CONVENIO ESPECIAL DE COOPERACION No. 686-2011 SUSCRITO ENTRE FIDUBOGOTA Y LA UNIVERSIDAD DEL CAUCA. CENTRO DE INVESTIGACION E INNOVACION DEL AGUA. CONVENIO COLCIENCIAS- UNIVERSIDAD DEL CAUCA.</v>
          </cell>
          <cell r="C179" t="str">
            <v>Apolinar Figueroa Casas</v>
          </cell>
          <cell r="D179">
            <v>10535397</v>
          </cell>
          <cell r="E179" t="str">
            <v>apolinar@unicauca.edu.co</v>
          </cell>
          <cell r="F179" t="str">
            <v>Terminado</v>
          </cell>
          <cell r="G179">
            <v>40939</v>
          </cell>
          <cell r="H179">
            <v>41517</v>
          </cell>
          <cell r="I179" t="str">
            <v>Ingeniería Telemática</v>
          </cell>
          <cell r="J179" t="str">
            <v>Facultad de Ingeniería Electrónica y Telecomunicaciones</v>
          </cell>
        </row>
        <row r="180">
          <cell r="A180">
            <v>3303</v>
          </cell>
          <cell r="B180" t="str">
            <v xml:space="preserve">E L DISCURSO ANTISUBVERSIVO DEL GENERAL FERNANDO LANDAZABAL REYES. </v>
          </cell>
          <cell r="C180" t="str">
            <v xml:space="preserve">Edgar de jesús  Velasquez Rivera </v>
          </cell>
          <cell r="D180">
            <v>17633388</v>
          </cell>
          <cell r="E180" t="str">
            <v>velasquezrivera@gmail.com</v>
          </cell>
          <cell r="F180" t="str">
            <v>Terminado</v>
          </cell>
          <cell r="G180">
            <v>40484</v>
          </cell>
          <cell r="H180">
            <v>41123</v>
          </cell>
          <cell r="I180" t="str">
            <v>HERMENÉUTICAS DE LA HISTORIA</v>
          </cell>
          <cell r="J180" t="str">
            <v>Facultad de Ciencias Humanas y Sociales</v>
          </cell>
        </row>
        <row r="181">
          <cell r="A181">
            <v>3306</v>
          </cell>
          <cell r="B181" t="str">
            <v>CONVENIO ESPECIFICO No. 015-2011 (A) CELEBRADO ENTRE LA FUNDACIÓN PROMIGAS Y  LA UNIVERSIDAD DEL CAUCA, PARA EL DESARROLLO DEL PROYECTO "EVALUACION DE IMPACTO DEL PROYECTO ETNOEDUCATIVO  EN EL MUNICIPIO DE MANAURE DE LA GUAJIRA COLOMBIANA.</v>
          </cell>
          <cell r="C181" t="str">
            <v>Tulio Enrique Rojas Curieux</v>
          </cell>
          <cell r="D181">
            <v>19250404</v>
          </cell>
          <cell r="E181" t="str">
            <v>trojas@unicauca.edu.co</v>
          </cell>
          <cell r="F181" t="str">
            <v>Terminado</v>
          </cell>
          <cell r="G181">
            <v>40952</v>
          </cell>
          <cell r="H181">
            <v>41103</v>
          </cell>
          <cell r="I181" t="str">
            <v>Estudios Linguísticos Pedagógicos y Socio Culturales del Suroccidente Colombiano</v>
          </cell>
          <cell r="J181" t="str">
            <v>Facultad de Ciencias Humanas y Sociales</v>
          </cell>
        </row>
        <row r="182">
          <cell r="A182">
            <v>3308</v>
          </cell>
          <cell r="B182" t="str">
            <v>CONVENIO ESPECIAL DE COOPERACIÓN No 435-2011, SUSCRITO ENTRE LA FIDUCIARIA BOGOTÁ Y EL CENTRO REGIONAL DE PRODUCTIVIDAD E  INNOVACIÓN DEL CAUCA- CREPIC, PARA EL DESARROLLO DEL PROYECTO "I RUEDA DE NEGOCIOS EN CAUCA Y NARIÑO: ALIANZA UNIVERSIDAD-EMPRESA-ESTADO-CAUCA, NARIÑO". CONVENIO ESPECIAL DE COOPERACION No. 435 -2011. ADMINISTRA CREPIC.</v>
          </cell>
          <cell r="C182" t="str">
            <v>Adolfo León Plazas Tenorio</v>
          </cell>
          <cell r="D182">
            <v>16260836</v>
          </cell>
          <cell r="E182" t="str">
            <v>aplazas@unicauca.edu.co</v>
          </cell>
          <cell r="F182" t="str">
            <v>Terminado</v>
          </cell>
          <cell r="G182">
            <v>40710</v>
          </cell>
          <cell r="H182">
            <v>40955</v>
          </cell>
          <cell r="I182" t="str">
            <v>Modelos Regionales De Competitividad</v>
          </cell>
          <cell r="J182" t="str">
            <v>Interinstitucional</v>
          </cell>
        </row>
        <row r="183">
          <cell r="A183">
            <v>3309</v>
          </cell>
          <cell r="B183" t="str">
            <v>CONVENIO DE COOPERACION INTERINSTITUCIONAL No. 10912010 CELEBRADO ENTRE LA GOBERNACION DEL CAUCA Y LA UNIVERSIDAD DEL CAUCA PARA EL DESARROLLO DEL PROYECTO "SISTEMA DE TRAZABILIDAD TURISTICA PARA EL DEPARTAMENTO DEL CAUCA A MODO DE PRUEBA PILOTO"</v>
          </cell>
          <cell r="C183" t="str">
            <v>Gustavo Adolfo Ramirez Gonzalez</v>
          </cell>
          <cell r="D183">
            <v>76329206</v>
          </cell>
          <cell r="E183" t="str">
            <v>gramirez@unicauca.edu.co</v>
          </cell>
          <cell r="F183" t="str">
            <v>Terminado</v>
          </cell>
          <cell r="G183">
            <v>40591</v>
          </cell>
          <cell r="H183">
            <v>40833</v>
          </cell>
          <cell r="I183" t="str">
            <v>Ingeniería Telemática</v>
          </cell>
          <cell r="J183" t="str">
            <v>Facultad de Ingeniería Electrónica y Telecomunicaciones</v>
          </cell>
        </row>
        <row r="184">
          <cell r="A184">
            <v>3312</v>
          </cell>
          <cell r="B184" t="str">
            <v>CONVENIO ESPECIAL DE COOPERACION No. 017 SUSCRITO ENTRE COLCIENCIAS, L AUNIVERSIDAD DEL CAUCA, Y LA FIDUCIARIA BOGOTA . PROGRAMA ONDAS- CAUCA.</v>
          </cell>
          <cell r="C184" t="str">
            <v>Freddy Hernan Pisso Rengifo</v>
          </cell>
          <cell r="D184">
            <v>10524236</v>
          </cell>
          <cell r="E184" t="str">
            <v>ipedu@unicauca.edu.co</v>
          </cell>
          <cell r="F184" t="str">
            <v>Terminado</v>
          </cell>
          <cell r="G184">
            <v>40443</v>
          </cell>
          <cell r="H184">
            <v>41082</v>
          </cell>
          <cell r="I184" t="str">
            <v>Investigadores Independientes</v>
          </cell>
          <cell r="J184" t="str">
            <v>Otro</v>
          </cell>
        </row>
        <row r="185">
          <cell r="A185">
            <v>3314</v>
          </cell>
          <cell r="B185" t="str">
            <v>CONSTRUCCIÓN DE UN SISTEMA DE INDICADORES PARA LA MEDICIÓN DE LAS CAPACIDADES DE INVESTIGACIÓN DE LA UNIVERSIDAD DEL CAUCA DESDE LA PERSPECTIVA DE LA GESTIÓN DEL CONOCIMIENTO-FASE II</v>
          </cell>
          <cell r="C185" t="str">
            <v>Adolfo León Plazas Tenorio</v>
          </cell>
          <cell r="D185">
            <v>16260836</v>
          </cell>
          <cell r="E185" t="str">
            <v>aplazas@unicauca.edu.co</v>
          </cell>
          <cell r="F185" t="str">
            <v>Terminado</v>
          </cell>
          <cell r="G185">
            <v>40554</v>
          </cell>
          <cell r="H185">
            <v>40908</v>
          </cell>
          <cell r="I185" t="str">
            <v>Modelos Regionales De Competitividad</v>
          </cell>
          <cell r="J185" t="str">
            <v>Interinstitucional</v>
          </cell>
        </row>
        <row r="186">
          <cell r="A186">
            <v>3318</v>
          </cell>
          <cell r="B186" t="str">
            <v>EL INFLUJO DE LOS FACTORES EXTERNOS DE LA COMPETITIVIDAD Y LA CARACTERIZACION ESTRATEGICA DEL SECTOR DE ARTES GRAFICAS EN EL DEPARTAMENTO DEL CAUCA</v>
          </cell>
          <cell r="C186" t="str">
            <v xml:space="preserve">Jose Reinel  Bermeo Muñoz </v>
          </cell>
          <cell r="D186">
            <v>12108982</v>
          </cell>
          <cell r="E186" t="str">
            <v>jbermeo@unicauca.edu.co</v>
          </cell>
          <cell r="F186" t="str">
            <v>Terminado</v>
          </cell>
          <cell r="G186">
            <v>40568</v>
          </cell>
          <cell r="H186">
            <v>40933</v>
          </cell>
          <cell r="I186" t="str">
            <v>Contabilidad, Sociedad y Desarrollo</v>
          </cell>
          <cell r="J186" t="str">
            <v>Facultad de Ciencias Contables Económicas y Administrativas</v>
          </cell>
        </row>
        <row r="187">
          <cell r="A187">
            <v>3319</v>
          </cell>
          <cell r="B187" t="str">
            <v>LA COSMOVISIÓN NASA EN TORNO A LA NATURALEZA A TRAVÉS DE LAS CARTILLAS PRODUCIDAS PARA CONTEXTOS ESCOLARES POR EL MOVIMIENTO INDÍGENA EN EL DEPARTAMENTO DE CAUCA: PROGRAMA DE EDUCACIÓN BILINGÜE DEL CRIC PEBI-CRIC Y ASOCIACIÓN DE CABILDOS DEL NORTE DEL CAUCA.</v>
          </cell>
          <cell r="C187" t="str">
            <v>Martha del Pilar  Mendoza Vargas</v>
          </cell>
          <cell r="D187">
            <v>51599545</v>
          </cell>
          <cell r="E187" t="str">
            <v>madelpilarmendoza@hotmail.com</v>
          </cell>
          <cell r="F187" t="str">
            <v>En Ejecución</v>
          </cell>
          <cell r="G187">
            <v>41502</v>
          </cell>
          <cell r="H187">
            <v>43099</v>
          </cell>
          <cell r="I187" t="str">
            <v>Estudios Interculturales</v>
          </cell>
          <cell r="J187" t="str">
            <v>Facultad de Ciencias Humanas y Sociales</v>
          </cell>
        </row>
        <row r="188">
          <cell r="A188">
            <v>3320</v>
          </cell>
          <cell r="B188" t="str">
            <v>APROXIMACION ANTROPOLOGICA A LAS PRACTICAS Y REPRESENTACIONES DE LA CONSERVACION ASOCIADAS A LAS NOTICIAS DE RIESGO Y CONFLICTO EN EL CONTEXTO DE CAMBIO AMBIENTAL</v>
          </cell>
          <cell r="C188" t="str">
            <v>Guillermo Andres Ospina Rodriguez</v>
          </cell>
          <cell r="D188">
            <v>94324003</v>
          </cell>
          <cell r="E188" t="str">
            <v>gospina@unicauca.edu.co</v>
          </cell>
          <cell r="F188" t="str">
            <v>Terminado</v>
          </cell>
          <cell r="G188">
            <v>40589</v>
          </cell>
          <cell r="H188">
            <v>40954</v>
          </cell>
          <cell r="I188" t="str">
            <v>Estudios Sociales Comparativos Andes, Amazonia, Costa Pacífica</v>
          </cell>
          <cell r="J188" t="str">
            <v>Facultad de Ciencias Humanas y Sociales</v>
          </cell>
        </row>
        <row r="189">
          <cell r="A189">
            <v>3321</v>
          </cell>
          <cell r="B189" t="str">
            <v xml:space="preserve">ACUERDO ESPECIFICO No. 003 DE 2011 CELEBRADO ENTRE INGEOMINAS Y LA UNIVERSIDAD DEL CAUCA. </v>
          </cell>
          <cell r="C189" t="str">
            <v>Maria Patricia Torres Hernandez</v>
          </cell>
          <cell r="D189">
            <v>43019039</v>
          </cell>
          <cell r="E189" t="str">
            <v>mptorres@unicauca.edu.co</v>
          </cell>
          <cell r="F189" t="str">
            <v>Terminado</v>
          </cell>
          <cell r="G189">
            <v>40582</v>
          </cell>
          <cell r="H189">
            <v>40939</v>
          </cell>
          <cell r="I189" t="str">
            <v>Investigadores Independientes</v>
          </cell>
          <cell r="J189" t="str">
            <v>Otro</v>
          </cell>
        </row>
        <row r="190">
          <cell r="A190">
            <v>3324</v>
          </cell>
          <cell r="B190" t="str">
            <v>LAS TRANSFERENCIA ECONOMICAS RECIBIDAS POR LOS ESTUDIANTES DE LA UNIVERSIDAD DEL CAUCA Y SU IMPACTO EN  LA ECONOMIA DE POPAYAN.</v>
          </cell>
          <cell r="C190" t="str">
            <v>Juan Manuel Paz Otero</v>
          </cell>
          <cell r="D190">
            <v>17159017</v>
          </cell>
          <cell r="E190" t="str">
            <v>jpaz@unicauca.edu.co</v>
          </cell>
          <cell r="F190" t="str">
            <v>Terminado</v>
          </cell>
          <cell r="G190">
            <v>40596</v>
          </cell>
          <cell r="H190">
            <v>40861</v>
          </cell>
          <cell r="I190" t="str">
            <v>Investigaciones Contables, Económicas Y Administrativas - GICEA</v>
          </cell>
          <cell r="J190" t="str">
            <v>Facultad de Ciencias Contables Económicas y Administrativas</v>
          </cell>
        </row>
        <row r="191">
          <cell r="A191">
            <v>3325</v>
          </cell>
          <cell r="B191" t="str">
            <v>CONTRATO RC. No. 568- 2011 CELEBRADO ENTRE LA FIDUCIARIA BOGOTÁ -FIDUBOGOTÁ Y LA UNIVERSIDAD DEL CAUCA. PROYECTO ID 3325 "DESARROLLO DE HERRAMIENTAS INFORMATICAS PARA LA REVITALIZACION DE LAS LENGUAS EN PELIGRO DEL SUROCCIDENTE COLOMBIANO"</v>
          </cell>
          <cell r="C191" t="str">
            <v>Tulio Enrique Rojas Curieux</v>
          </cell>
          <cell r="D191">
            <v>19250404</v>
          </cell>
          <cell r="E191" t="str">
            <v>trojas@unicauca.edu.co</v>
          </cell>
          <cell r="F191" t="str">
            <v>En Ejecución</v>
          </cell>
          <cell r="G191">
            <v>40758</v>
          </cell>
          <cell r="H191">
            <v>41854</v>
          </cell>
          <cell r="I191" t="str">
            <v>Estudios Linguísticos Pedagógicos y Socio Culturales del Suroccidente Colombiano</v>
          </cell>
          <cell r="J191" t="str">
            <v>Facultad de Ciencias Humanas y Sociales</v>
          </cell>
        </row>
        <row r="192">
          <cell r="A192">
            <v>3326</v>
          </cell>
          <cell r="B192" t="str">
            <v xml:space="preserve">CONCEPCIONES TERRITORIALES Y DERECHOS ETNICOS EN AMERICA LATINA </v>
          </cell>
          <cell r="C192" t="str">
            <v xml:space="preserve">Jose Herinaldy Gomez Valencia </v>
          </cell>
          <cell r="D192">
            <v>10531470</v>
          </cell>
          <cell r="E192" t="str">
            <v>erinaldy@gmail.com</v>
          </cell>
          <cell r="F192" t="str">
            <v>Terminado</v>
          </cell>
          <cell r="G192">
            <v>40596</v>
          </cell>
          <cell r="H192">
            <v>41267</v>
          </cell>
          <cell r="I192" t="str">
            <v>Antropología Jurídica, Historia Y Etnología</v>
          </cell>
          <cell r="J192" t="str">
            <v>Facultad de Ciencias Humanas y Sociales</v>
          </cell>
        </row>
        <row r="193">
          <cell r="A193">
            <v>3328</v>
          </cell>
          <cell r="B193" t="str">
            <v>MT2TDi: MODELO DE TRÁFICO PARA LA TELEVISIÓN DIGITAL TERRESTRE INTERACTIVA. FASE III</v>
          </cell>
          <cell r="C193" t="str">
            <v>Jose Luis Arciniegas Herrera</v>
          </cell>
          <cell r="D193">
            <v>76319265</v>
          </cell>
          <cell r="E193" t="str">
            <v>jlarci@unicauca.edu.co</v>
          </cell>
          <cell r="F193" t="str">
            <v>Terminado</v>
          </cell>
          <cell r="G193">
            <v>40631</v>
          </cell>
          <cell r="H193">
            <v>41028</v>
          </cell>
          <cell r="I193" t="str">
            <v>Ingeniería Telemática</v>
          </cell>
          <cell r="J193" t="str">
            <v>Facultad de Ingeniería Electrónica y Telecomunicaciones</v>
          </cell>
        </row>
        <row r="194">
          <cell r="A194">
            <v>3338</v>
          </cell>
          <cell r="B194" t="str">
            <v>MODELO DE MINERÍA DE DATOS PARA APOYAR EL USO DE UN PROCESO DE GESTIÓN DE RIESGOS EN PROYECTOS SOFTWARE</v>
          </cell>
          <cell r="C194" t="str">
            <v>Luz Marina Sierra Martinez</v>
          </cell>
          <cell r="D194">
            <v>37511141</v>
          </cell>
          <cell r="E194" t="str">
            <v>lsierra@unicauca.edu.co</v>
          </cell>
          <cell r="F194" t="str">
            <v>Terminado</v>
          </cell>
          <cell r="G194">
            <v>40340</v>
          </cell>
          <cell r="H194">
            <v>40674</v>
          </cell>
          <cell r="I194" t="str">
            <v>Grupo I+D en Tecnologías de la Información - GTI</v>
          </cell>
          <cell r="J194" t="str">
            <v>Facultad de Ingeniería Electrónica y Telecomunicaciones</v>
          </cell>
        </row>
        <row r="195">
          <cell r="A195">
            <v>3344</v>
          </cell>
          <cell r="B195" t="str">
            <v>PROTOTIPO DE SISTEMAS DE RECUPERACION  DE IMAGENES MICROSCOPICAS BASADA EN CONTENIDO VISUAL PARA EL ASESORAMIENTO DEL DIAGNOSTICO DE CONDILOMA PLANO VIRAL.</v>
          </cell>
          <cell r="C195" t="str">
            <v xml:space="preserve">Sandra Milena  Roa Martinez </v>
          </cell>
          <cell r="D195">
            <v>63516527</v>
          </cell>
          <cell r="E195" t="str">
            <v>smroa@unicauca.edu.co</v>
          </cell>
          <cell r="F195" t="str">
            <v>Terminado</v>
          </cell>
          <cell r="G195">
            <v>40515</v>
          </cell>
          <cell r="H195">
            <v>40816</v>
          </cell>
          <cell r="I195" t="str">
            <v>Grupo I+D Nuevas Tecnologías en Telecomunicaciones - GNTT</v>
          </cell>
          <cell r="J195" t="str">
            <v>Facultad de Ingeniería Electrónica y Telecomunicaciones</v>
          </cell>
        </row>
        <row r="196">
          <cell r="A196">
            <v>3345</v>
          </cell>
          <cell r="B196" t="str">
            <v>CONVENIO DE COOPERACIÓN INTERINSTITUCIONAL ENTRE LA UNIVERSIDAD DEL CAUCA Y EL MUNICIPIO DE CALDONO No 2.3-32.6-44-2011. REALIZACION DEL EVENTO FORO POLITICAS PARA L ANIÑEZ INDIGENA NASA</v>
          </cell>
          <cell r="C196" t="str">
            <v>Mabel Farfán Martínez</v>
          </cell>
          <cell r="D196">
            <v>51783848</v>
          </cell>
          <cell r="E196" t="str">
            <v>mfarfan@unicauca.edu.co</v>
          </cell>
          <cell r="F196" t="str">
            <v>Terminado</v>
          </cell>
          <cell r="G196">
            <v>40645</v>
          </cell>
          <cell r="H196">
            <v>40859</v>
          </cell>
          <cell r="I196" t="str">
            <v>Estudios en Infancia y Conocimiento Social</v>
          </cell>
          <cell r="J196" t="str">
            <v>Facultad de Ciencias Naturales, Exactas y de la Educación</v>
          </cell>
        </row>
        <row r="197">
          <cell r="A197">
            <v>3348</v>
          </cell>
          <cell r="B197" t="str">
            <v>RAZONES, PROPORCIONES Y PROPORCIONALIDAD EN TERMINOS DE VARIACION Y CORRELACION ENTRE MAGNITUDES: UNA POSIBILIDAD PARA COMPRENDER LOS CAMINOS Y DIFICULTADES DE LOS ESTUDIANTES DE DICHOS OBJETOS MATEMATICOS.</v>
          </cell>
          <cell r="C197" t="str">
            <v>Ángel Hernán Zuñiga Solarte</v>
          </cell>
          <cell r="D197">
            <v>10524679</v>
          </cell>
          <cell r="E197" t="str">
            <v>ahzuniga@unicauca.edu.co</v>
          </cell>
          <cell r="F197" t="str">
            <v>Terminado</v>
          </cell>
          <cell r="G197">
            <v>40199</v>
          </cell>
          <cell r="H197">
            <v>40694</v>
          </cell>
          <cell r="I197" t="str">
            <v>EDUCACION MATEMATICA-UNICAUCA</v>
          </cell>
          <cell r="J197" t="str">
            <v>Facultad de Ciencias Naturales, Exactas y de la Educación</v>
          </cell>
        </row>
        <row r="198">
          <cell r="A198">
            <v>3349</v>
          </cell>
          <cell r="B198" t="str">
            <v>CONTRIBUCION A LA IGLESIA CATOLICA AL GIRO CULTURAL EN PEDAGOGIA Y LOS ESTUDIOS DE LA COMUNICACION MEDIATICA EN AMERICA LATINA. SEGUNDA MITAD DEL SIGLO XX.</v>
          </cell>
          <cell r="C198" t="str">
            <v xml:space="preserve">Luis Evelio Alvarez Jaramillo </v>
          </cell>
          <cell r="D198">
            <v>10536636</v>
          </cell>
          <cell r="E198" t="str">
            <v>ealvarez@unicauca.edu.co</v>
          </cell>
          <cell r="F198" t="str">
            <v>Terminado</v>
          </cell>
          <cell r="G198">
            <v>41157</v>
          </cell>
          <cell r="H198">
            <v>41522</v>
          </cell>
          <cell r="I198" t="str">
            <v>Comunicación y Etnoeducación Afrocolombiana</v>
          </cell>
          <cell r="J198" t="str">
            <v>Facultad de Ciencias Naturales, Exactas y de la Educación</v>
          </cell>
        </row>
        <row r="199">
          <cell r="A199">
            <v>3350</v>
          </cell>
          <cell r="B199" t="str">
            <v>IDENTIFICACION DEL DAÑO OXIDATIVO  O ALQUILANTE EN EL ADN DE LINFOCITOS HUMANOS DE PERSONAS EXPUESTAS OCUPACIONALMENTE A SOLVENTES ORGANICOS Y PINTURAS EN EL DEPARTAMENTO DEL CAUCA.</v>
          </cell>
          <cell r="C199" t="str">
            <v>Luz Stella Hoyos Giraldo</v>
          </cell>
          <cell r="D199">
            <v>32331874</v>
          </cell>
          <cell r="E199" t="str">
            <v>lshoyos@unicauca.edu.co</v>
          </cell>
          <cell r="F199" t="str">
            <v>Terminado</v>
          </cell>
          <cell r="G199">
            <v>40756</v>
          </cell>
          <cell r="H199">
            <v>41122</v>
          </cell>
          <cell r="I199" t="str">
            <v>Toxicología Genética y Citogenética</v>
          </cell>
          <cell r="J199" t="str">
            <v>Facultad de Ciencias Naturales, Exactas y de la Educación</v>
          </cell>
        </row>
        <row r="200">
          <cell r="A200">
            <v>3352</v>
          </cell>
          <cell r="B200" t="str">
            <v>CONTROL BIO-ONSPIRADO DE UNA PROTESIS DE MANO ROBÓTICA SOPORTADO EN UNA ARQUITECTURA MODULAR</v>
          </cell>
          <cell r="C200" t="str">
            <v>Carlos Alberto Gaviria López</v>
          </cell>
          <cell r="D200">
            <v>76310264</v>
          </cell>
          <cell r="E200" t="str">
            <v>cgaviria@unicauca.edu.co</v>
          </cell>
          <cell r="F200" t="str">
            <v>Terminado</v>
          </cell>
          <cell r="G200">
            <v>40771</v>
          </cell>
          <cell r="H200">
            <v>41624</v>
          </cell>
          <cell r="I200" t="str">
            <v>Automática Industrial</v>
          </cell>
          <cell r="J200" t="str">
            <v>Facultad de Ingeniería Electrónica y Telecomunicaciones</v>
          </cell>
        </row>
        <row r="201">
          <cell r="A201">
            <v>3353</v>
          </cell>
          <cell r="B201" t="str">
            <v>RIQUEZA Y DISTRIBUCION DE MUSGOS EN REGIONES FISIOGRAFICAS Y DIVISIONES POLITICO ADMINISTRATIVAS EN EL DEPARTAMENTO DEL CAUCA.</v>
          </cell>
          <cell r="C201" t="str">
            <v>Bernardo Ramiro Ramirez Padilla</v>
          </cell>
          <cell r="D201">
            <v>12962756</v>
          </cell>
          <cell r="E201" t="str">
            <v>branly@unicauca.edu.co</v>
          </cell>
          <cell r="F201" t="str">
            <v>Terminado</v>
          </cell>
          <cell r="G201">
            <v>40756</v>
          </cell>
          <cell r="H201">
            <v>41121</v>
          </cell>
          <cell r="I201" t="str">
            <v>ESTUDIOS EN DIVERSIDAD VEGETAL "SACHAWAIRA"</v>
          </cell>
          <cell r="J201" t="str">
            <v>Facultad de Ciencias Naturales, Exactas y de la Educación</v>
          </cell>
        </row>
        <row r="202">
          <cell r="A202">
            <v>3354</v>
          </cell>
          <cell r="B202" t="str">
            <v xml:space="preserve">INCLUSION EN DISTINTAS METRICAS PARA LOS ESPACIOS GENERALIZADOS DE CALDERON- BIESOV Y APLICACIONES </v>
          </cell>
          <cell r="C202" t="str">
            <v>Francisco Eduardo Enriquez Belalcazar</v>
          </cell>
          <cell r="D202">
            <v>12988795</v>
          </cell>
          <cell r="E202" t="str">
            <v>enriquezfran@unicauca.edu.co</v>
          </cell>
          <cell r="F202" t="str">
            <v>Terminado</v>
          </cell>
          <cell r="G202">
            <v>40757</v>
          </cell>
          <cell r="H202">
            <v>41488</v>
          </cell>
          <cell r="I202" t="str">
            <v>Espacios Funcionales</v>
          </cell>
          <cell r="J202" t="str">
            <v>Facultad de Ciencias Naturales, Exactas y de la Educación</v>
          </cell>
        </row>
        <row r="203">
          <cell r="A203">
            <v>3356</v>
          </cell>
          <cell r="B203" t="str">
            <v>PROBLEMAS DE CORRIENTES INDUCIDAS, METODOS MIXTOS, EXISTENCIA Y UNICIDAD DE SOLUCIONES, ELEMENTOS FINITOS.</v>
          </cell>
          <cell r="C203" t="str">
            <v>Ramiro Miguel Acevedo Martinez</v>
          </cell>
          <cell r="D203">
            <v>92530869</v>
          </cell>
          <cell r="E203" t="str">
            <v>rmacevedo@unicauca.edu.co</v>
          </cell>
          <cell r="F203" t="str">
            <v>Terminado</v>
          </cell>
          <cell r="G203">
            <v>40819</v>
          </cell>
          <cell r="H203">
            <v>41274</v>
          </cell>
          <cell r="I203" t="str">
            <v>Espacios Funcionales</v>
          </cell>
          <cell r="J203" t="str">
            <v>Facultad de Ciencias Naturales, Exactas y de la Educación</v>
          </cell>
        </row>
        <row r="204">
          <cell r="A204">
            <v>3357</v>
          </cell>
          <cell r="B204" t="str">
            <v xml:space="preserve">CARACTERIZACION DE DOMINIOS DE JOHN SOBRE LA ESFERA N- DIMENSIONAL </v>
          </cell>
          <cell r="C204" t="str">
            <v>Willy Will Sierra Arroyo</v>
          </cell>
          <cell r="D204">
            <v>92532699</v>
          </cell>
          <cell r="E204" t="str">
            <v>wsierra@unicauca.edu.co</v>
          </cell>
          <cell r="F204" t="str">
            <v>Terminado</v>
          </cell>
          <cell r="G204">
            <v>40757</v>
          </cell>
          <cell r="H204">
            <v>41488</v>
          </cell>
          <cell r="I204" t="str">
            <v>Espacios Funcionales</v>
          </cell>
          <cell r="J204" t="str">
            <v>Facultad de Ciencias Naturales, Exactas y de la Educación</v>
          </cell>
        </row>
        <row r="205">
          <cell r="A205">
            <v>3358</v>
          </cell>
          <cell r="B205" t="str">
            <v>ESTANDARIZACIÓN DE MÉTODOS ANALÍTICOS PARA LA DETERMINACIÓN DE ARSÉNICO Y PLOMO POR ESPECTROMETRÍA DE ABSORCIÓN ATÓMICA EN TERMOFORMADOS Y PELÍCULAS FLEXIBLES BIODEGRADABLES</v>
          </cell>
          <cell r="C205" t="str">
            <v>Maite del Pilar Rada Mendoza</v>
          </cell>
          <cell r="D205">
            <v>66824631</v>
          </cell>
          <cell r="E205" t="str">
            <v>mrada@unicauca.edu.co</v>
          </cell>
          <cell r="F205" t="str">
            <v>Terminado</v>
          </cell>
          <cell r="G205">
            <v>40619</v>
          </cell>
          <cell r="H205">
            <v>40985</v>
          </cell>
          <cell r="I205" t="str">
            <v>Biotecnología, Calidad Medioambiental y Seguridad Agroalimentaria - BICAMSA</v>
          </cell>
          <cell r="J205" t="str">
            <v>Facultad de Ciencias Naturales, Exactas y de la Educación</v>
          </cell>
        </row>
        <row r="206">
          <cell r="A206">
            <v>3361</v>
          </cell>
          <cell r="B206" t="str">
            <v>CONFIGURACIÓN TERRITORIAL EN EL PACÍFICO CAUCANO: OTRAS LÓGICAS DE PERCEPCIÓN, APROPIACIÓN Y CONSTRUCCIÓN TERRITORIAL EN ÉL MUNICIPIO DE GUAPI</v>
          </cell>
          <cell r="C206" t="str">
            <v>Carlos Enrique  Osorio Garcés</v>
          </cell>
          <cell r="D206">
            <v>7524120</v>
          </cell>
          <cell r="E206" t="str">
            <v>cosoriogarces@gmail.com</v>
          </cell>
          <cell r="F206" t="str">
            <v>Terminado</v>
          </cell>
          <cell r="G206">
            <v>40787</v>
          </cell>
          <cell r="H206">
            <v>41152</v>
          </cell>
          <cell r="I206" t="str">
            <v>Investigaciones Contables, Económicas Y Administrativas - GICEA</v>
          </cell>
          <cell r="J206" t="str">
            <v>Facultad de Ciencias Contables Económicas y Administrativas</v>
          </cell>
        </row>
        <row r="207">
          <cell r="A207">
            <v>3363</v>
          </cell>
          <cell r="B207" t="str">
            <v>DINAMICA CUÁNTICA EN SENSORES DE DOS NIVELES</v>
          </cell>
          <cell r="C207" t="str">
            <v>Servio Tulio  Perez Merchancano</v>
          </cell>
          <cell r="D207">
            <v>13011634</v>
          </cell>
          <cell r="E207" t="str">
            <v>sperez@unicauca.edu.co</v>
          </cell>
          <cell r="F207" t="str">
            <v>Terminado</v>
          </cell>
          <cell r="G207">
            <v>40757</v>
          </cell>
          <cell r="H207">
            <v>41488</v>
          </cell>
          <cell r="I207" t="str">
            <v>Semiconductores y Nuevos Materiales - SENUMA</v>
          </cell>
          <cell r="J207" t="str">
            <v>Facultad de Ciencias Naturales, Exactas y de la Educación</v>
          </cell>
        </row>
        <row r="208">
          <cell r="A208">
            <v>3364</v>
          </cell>
          <cell r="B208" t="str">
            <v>EFECTO DE LA SUSTITUCION DEL HIERRO SOBRE LAS PROPIEDADES DEL SISTEMA MULTIFERROICO BiFeO3</v>
          </cell>
          <cell r="C208" t="str">
            <v xml:space="preserve">Claudia Fernanda  Villaquiran Raigoza </v>
          </cell>
          <cell r="D208">
            <v>31927597</v>
          </cell>
          <cell r="E208" t="str">
            <v>gure@unicauca.edu.co</v>
          </cell>
          <cell r="F208" t="str">
            <v>Terminado</v>
          </cell>
          <cell r="G208">
            <v>40757</v>
          </cell>
          <cell r="H208">
            <v>41692</v>
          </cell>
          <cell r="I208" t="str">
            <v>Ciencia y Tecnología de Materiales Cerámicos - CYTEMAC</v>
          </cell>
          <cell r="J208" t="str">
            <v>Facultad de Ciencias Naturales, Exactas y de la Educación</v>
          </cell>
        </row>
        <row r="209">
          <cell r="A209">
            <v>3365</v>
          </cell>
          <cell r="B209" t="str">
            <v xml:space="preserve">SISTEMA ROBOTICO PARA CIRUGIA ENDOSCOPICA TRANSLUMINAL </v>
          </cell>
          <cell r="C209" t="str">
            <v>Oscar Andrés Albán</v>
          </cell>
          <cell r="D209">
            <v>10548134</v>
          </cell>
          <cell r="E209" t="str">
            <v>avivas@unicauca.edu.co</v>
          </cell>
          <cell r="F209" t="str">
            <v>Terminado</v>
          </cell>
          <cell r="G209">
            <v>40757</v>
          </cell>
          <cell r="H209">
            <v>41123</v>
          </cell>
          <cell r="I209" t="str">
            <v>Automática Industrial</v>
          </cell>
          <cell r="J209" t="str">
            <v>Facultad de Ingeniería Electrónica y Telecomunicaciones</v>
          </cell>
        </row>
        <row r="210">
          <cell r="A210">
            <v>3366</v>
          </cell>
          <cell r="B210" t="str">
            <v xml:space="preserve">MODELADO DE ORGANOS VIRTUALES, SIMULADORES QUIRURGICOS </v>
          </cell>
          <cell r="C210" t="str">
            <v>Elena Muñoz España</v>
          </cell>
          <cell r="D210">
            <v>34563467</v>
          </cell>
          <cell r="E210" t="str">
            <v>elenam@unicauca.edu.co</v>
          </cell>
          <cell r="F210" t="str">
            <v>Terminado</v>
          </cell>
          <cell r="G210">
            <v>40757</v>
          </cell>
          <cell r="H210">
            <v>41123</v>
          </cell>
          <cell r="I210" t="str">
            <v>Automática Industrial</v>
          </cell>
          <cell r="J210" t="str">
            <v>Facultad de Ingeniería Electrónica y Telecomunicaciones</v>
          </cell>
        </row>
        <row r="211">
          <cell r="A211">
            <v>3372</v>
          </cell>
          <cell r="B211" t="str">
            <v xml:space="preserve">SISTEMA DE TRAZABILIDAD TURISTICA PARA EL DEPARTAMENTO DEL CAUCA A MODO DE PRUEBA PILOTO- FASE II </v>
          </cell>
          <cell r="C211" t="str">
            <v>Gustavo Adolfo Ramirez Gonzalez</v>
          </cell>
          <cell r="D211">
            <v>76329206</v>
          </cell>
          <cell r="E211" t="str">
            <v>gramirez@unicauca.edu.co</v>
          </cell>
          <cell r="F211" t="str">
            <v>Terminado</v>
          </cell>
          <cell r="G211">
            <v>40575</v>
          </cell>
          <cell r="H211">
            <v>40848</v>
          </cell>
          <cell r="I211" t="str">
            <v>Ingeniería Telemática</v>
          </cell>
          <cell r="J211" t="str">
            <v>Facultad de Ingeniería Electrónica y Telecomunicaciones</v>
          </cell>
        </row>
        <row r="212">
          <cell r="A212">
            <v>3375</v>
          </cell>
          <cell r="B212" t="str">
            <v>CONVENIO DE COOPERACION INTERINSTITUCIONAL CELEBRADO ENTRE LA GOBERNACION DEL CAUCA Y LA UNIVERSIDAD DEL CAUCA. No. 564/2011</v>
          </cell>
          <cell r="C212" t="str">
            <v>Apolinar Figueroa Casas</v>
          </cell>
          <cell r="D212">
            <v>10535397</v>
          </cell>
          <cell r="E212" t="str">
            <v>apolinar@unicauca.edu.co</v>
          </cell>
          <cell r="F212" t="str">
            <v>En Ejecución</v>
          </cell>
          <cell r="G212">
            <v>40596</v>
          </cell>
          <cell r="H212">
            <v>41265</v>
          </cell>
          <cell r="I212" t="str">
            <v>Estudios Ambientales</v>
          </cell>
          <cell r="J212" t="str">
            <v>Facultad de Ciencias Naturales, Exactas y de la Educación</v>
          </cell>
        </row>
        <row r="213">
          <cell r="A213">
            <v>3376</v>
          </cell>
          <cell r="B213" t="str">
            <v>LAS RETORICAS DEL CONSTRUCCIONISMO EPISTEMOLOGICO. UNA APROXIMACION A LAS CONCEPCIONES DE CIENCIA, REALIDAD Y RACIONALIDAD DE LOS INVESTIGADORES SOCIALES DE LA UNIVERSIDAD DEL CUACA.</v>
          </cell>
          <cell r="C213" t="str">
            <v>Juan Carlos Aguirre García</v>
          </cell>
          <cell r="D213">
            <v>75076432</v>
          </cell>
          <cell r="E213" t="str">
            <v>jcaguirre@unicauca.edu.co</v>
          </cell>
          <cell r="F213" t="str">
            <v>Terminado</v>
          </cell>
          <cell r="G213">
            <v>40764</v>
          </cell>
          <cell r="H213">
            <v>41495</v>
          </cell>
          <cell r="I213" t="str">
            <v>Fenomenología y Ciencia</v>
          </cell>
          <cell r="J213" t="str">
            <v>Facultad de Ciencias Humanas y Sociales</v>
          </cell>
        </row>
        <row r="214">
          <cell r="A214">
            <v>3378</v>
          </cell>
          <cell r="B214" t="str">
            <v xml:space="preserve">TITULO: MODELADO Y SIMULACION DEL CICLO DE MARCHA  DEL ROBOT BIPEDO HYDROID </v>
          </cell>
          <cell r="C214" t="str">
            <v>Carlos Felipe Rengifo Rodas</v>
          </cell>
          <cell r="D214">
            <v>14896791</v>
          </cell>
          <cell r="E214" t="str">
            <v>caferen@unicauca.edu.co</v>
          </cell>
          <cell r="F214" t="str">
            <v>Terminado</v>
          </cell>
          <cell r="G214">
            <v>40764</v>
          </cell>
          <cell r="H214">
            <v>41130</v>
          </cell>
          <cell r="I214" t="str">
            <v>Automática Industrial</v>
          </cell>
          <cell r="J214" t="str">
            <v>Facultad de Ingeniería Electrónica y Telecomunicaciones</v>
          </cell>
        </row>
        <row r="215">
          <cell r="A215">
            <v>3381</v>
          </cell>
          <cell r="B215" t="str">
            <v>ENTRE LA NUEVA RURALIDAD, LA MIGRACIÓN Y EL DESARROLLO: ELEMENTOS CRÍTICOS DEL  DESENVOLVIMIENTO URBANO DE POPAYAN EN LA PRIMERA DÉCADA DEL SIGLO XXI</v>
          </cell>
          <cell r="C215" t="str">
            <v>raul cortes landazury</v>
          </cell>
          <cell r="D215">
            <v>16776407</v>
          </cell>
          <cell r="E215" t="str">
            <v>rcortes@unicauca.edu.co</v>
          </cell>
          <cell r="F215" t="str">
            <v>Terminado</v>
          </cell>
          <cell r="G215">
            <v>40644</v>
          </cell>
          <cell r="H215">
            <v>40830</v>
          </cell>
          <cell r="I215" t="str">
            <v>Investigaciones Contables, Económicas Y Administrativas - GICEA</v>
          </cell>
          <cell r="J215" t="str">
            <v>Facultad de Ciencias Contables Económicas y Administrativas</v>
          </cell>
        </row>
        <row r="216">
          <cell r="A216">
            <v>3382</v>
          </cell>
          <cell r="B216" t="str">
            <v>CONTRATO RC. No.406- 2012 CELEBRADO ENTRE LA FIDUCIARIA BOGOTÁ Y LA UNIVERSIDAD DEL CAUCA. "EMPAQUES BIODEGRADABLES A PARTIR DE HARINA DE YUCA, FIBRA DE FIQUE Y PLASTIFICANTE".</v>
          </cell>
          <cell r="C216" t="str">
            <v>Hector Samuel Villada Castillo</v>
          </cell>
          <cell r="D216">
            <v>7551810</v>
          </cell>
          <cell r="E216" t="str">
            <v>villada@unicauca.edu.co</v>
          </cell>
          <cell r="F216" t="str">
            <v>Terminado</v>
          </cell>
          <cell r="G216">
            <v>41142</v>
          </cell>
          <cell r="H216">
            <v>42968</v>
          </cell>
          <cell r="I216" t="str">
            <v>Ciencia y Tecnología de Biomoléculas de Interes Agroindustrial -CYTBIA</v>
          </cell>
          <cell r="J216" t="str">
            <v>Facultad de Ciencias Agrarias</v>
          </cell>
        </row>
        <row r="217">
          <cell r="A217">
            <v>3384</v>
          </cell>
          <cell r="B217" t="str">
            <v>MEMORIA BIOCULTURAL, TERRITORIO Y TRANSFORMACIONES SOCIALES EN DOS COMUNIDADES AFRODESCENDIENTES DEL SUR DE COLOMBIA.</v>
          </cell>
          <cell r="C217" t="str">
            <v>Bernardo Javier Tobar Quitiaquez</v>
          </cell>
          <cell r="D217">
            <v>98382086</v>
          </cell>
          <cell r="E217" t="str">
            <v>javo@unicauca.edu.co</v>
          </cell>
          <cell r="F217" t="str">
            <v>Terminado</v>
          </cell>
          <cell r="G217">
            <v>40788</v>
          </cell>
          <cell r="H217">
            <v>41154</v>
          </cell>
          <cell r="I217" t="str">
            <v>Investigaciones Contables, Económicas Y Administrativas - GICEA</v>
          </cell>
          <cell r="J217" t="str">
            <v>Facultad de Ciencias Contables Económicas y Administrativas</v>
          </cell>
        </row>
        <row r="218">
          <cell r="A218">
            <v>3385</v>
          </cell>
          <cell r="B218" t="str">
            <v>LA INTERACCIÓN EN RED DESDE LA PRAXIS DEL SUJETO- DOCENTE</v>
          </cell>
          <cell r="C218" t="str">
            <v>Luis Guillermo  Jaramillo Echeverri</v>
          </cell>
          <cell r="D218">
            <v>75067823</v>
          </cell>
          <cell r="E218" t="str">
            <v>ljaramillo@unicauca.edu.co</v>
          </cell>
          <cell r="F218" t="str">
            <v>Terminado</v>
          </cell>
          <cell r="G218">
            <v>39722</v>
          </cell>
          <cell r="H218">
            <v>40969</v>
          </cell>
          <cell r="I218" t="str">
            <v>Grupo de Investigación en Enseñanza de las Ciencias y Contextos Culturales - GEC</v>
          </cell>
          <cell r="J218" t="str">
            <v>Facultad de Ciencias Naturales, Exactas y de la Educación</v>
          </cell>
        </row>
        <row r="219">
          <cell r="A219">
            <v>3386</v>
          </cell>
          <cell r="B219" t="str">
            <v>PALEOGRAFÍA, ARCHIVOS Y CRÍTICA DE DOCUMENTOS</v>
          </cell>
          <cell r="C219" t="str">
            <v>Zamira  Díaz López</v>
          </cell>
          <cell r="D219">
            <v>31133008</v>
          </cell>
          <cell r="E219" t="str">
            <v>zamidial@hotmail.com</v>
          </cell>
          <cell r="F219" t="str">
            <v>Terminado</v>
          </cell>
          <cell r="G219">
            <v>40757</v>
          </cell>
          <cell r="H219">
            <v>41123</v>
          </cell>
          <cell r="I219" t="str">
            <v>GRUPO DE INVESTIGACIÓN EN PROBLEMAS POLÍTICOS LATINOAMERICANOS</v>
          </cell>
          <cell r="J219" t="str">
            <v>Facultad de Ciencias Humanas y Sociales</v>
          </cell>
        </row>
        <row r="220">
          <cell r="A220">
            <v>3387</v>
          </cell>
          <cell r="B220" t="str">
            <v>DISEÑO E IMPLEMENTACIÓN DE UN SISTEMA ÓPTICO DE DETECCIÓN DE IRRADIANCIA PARA ESTABLECER EL RANGO DE TAMAÑO DE PARTÍCULAS</v>
          </cell>
          <cell r="C220" t="str">
            <v xml:space="preserve">Mario Milver Patiño Velasco </v>
          </cell>
          <cell r="D220">
            <v>76320329</v>
          </cell>
          <cell r="E220" t="str">
            <v>mpatino@unicauca.edu.co</v>
          </cell>
          <cell r="F220" t="str">
            <v>Terminado</v>
          </cell>
          <cell r="G220">
            <v>40696</v>
          </cell>
          <cell r="H220">
            <v>40910</v>
          </cell>
          <cell r="I220" t="str">
            <v>Óptica y laser</v>
          </cell>
          <cell r="J220" t="str">
            <v>Facultad de Ciencias Naturales, Exactas y de la Educación</v>
          </cell>
        </row>
        <row r="221">
          <cell r="A221">
            <v>3388</v>
          </cell>
          <cell r="B221" t="str">
            <v>CONTRATO RC. No.405-2012 CELEBRADO ENTRE LA FIDUCIARIA BOGOTÁ Y LA UNIVERSIDAD DEL CAUCA. "PELÍCULAS FLEXIBLES BIODEGRADABLES OBTENIDAS A PARTIR DE ALMIDÓN DE YUCA Y PROCESO DE FABRICACIÓN DE LAS MISMAS".</v>
          </cell>
          <cell r="C221" t="str">
            <v>Hector Samuel Villada Castillo</v>
          </cell>
          <cell r="D221">
            <v>7551810</v>
          </cell>
          <cell r="E221" t="str">
            <v>villada@unicauca.edu.co</v>
          </cell>
          <cell r="F221" t="str">
            <v>En Ejecución</v>
          </cell>
          <cell r="G221">
            <v>41142</v>
          </cell>
          <cell r="H221">
            <v>42968</v>
          </cell>
          <cell r="I221" t="str">
            <v>Ciencia y Tecnología de Biomoléculas de Interes Agroindustrial -CYTBIA</v>
          </cell>
          <cell r="J221" t="str">
            <v>Facultad de Ciencias Agrarias</v>
          </cell>
        </row>
        <row r="222">
          <cell r="A222">
            <v>3420</v>
          </cell>
          <cell r="B222" t="str">
            <v>CONVENIO ESPECIAL DE COOPERACION No. 0078-2012 suscrito entre FIDUBOGOTA y la Universidad del Cauca. IDENTIFICACION DEL DAÑO OXIDATIVO O ALQUILANTE EN EL ADN DE LINFOCITOS DE PERSONAS EXPUESTAS A SOLVENTES ORGÁNICOS Y PINTURAS EN EL DEPARTAMENTO DEL CAUCA</v>
          </cell>
          <cell r="C222" t="str">
            <v>Luz Stella Hoyos Giraldo</v>
          </cell>
          <cell r="D222">
            <v>32331874</v>
          </cell>
          <cell r="E222" t="str">
            <v>lshoyos@unicauca.edu.co</v>
          </cell>
          <cell r="F222" t="str">
            <v>Terminado</v>
          </cell>
          <cell r="G222">
            <v>41012</v>
          </cell>
          <cell r="H222">
            <v>41377</v>
          </cell>
          <cell r="I222" t="str">
            <v>Toxicología Genética y Citogenética</v>
          </cell>
          <cell r="J222" t="str">
            <v>Facultad de Ciencias Naturales, Exactas y de la Educación</v>
          </cell>
        </row>
        <row r="223">
          <cell r="A223">
            <v>3421</v>
          </cell>
          <cell r="B223" t="str">
            <v>CONVENIO ESPECIAL DE COOPERACION No. 0078-2012 SUSCRITO ENTRE FIDUBOGOTA Y LA UNIVERSIDAD DEL CAUCA CAMBIOS EPIGENETICOS Y ALTERACIONES GENETICAS EN CELULAS TRANSICIONALES PARA LA DETECCION TEMPRANA DEL RIESGO DE CANCER DE VEJIGA, EN UNA POBLACION EXPUESTA OCUPACIONALMENTE A SOLVENTES ORGANICOS Y PINTURAS</v>
          </cell>
          <cell r="C223" t="str">
            <v>Luz Stella Hoyos Giraldo</v>
          </cell>
          <cell r="D223">
            <v>32331874</v>
          </cell>
          <cell r="E223" t="str">
            <v>lshoyos@unicauca.edu.co</v>
          </cell>
          <cell r="F223" t="str">
            <v>Terminado</v>
          </cell>
          <cell r="G223">
            <v>41173</v>
          </cell>
          <cell r="H223">
            <v>41538</v>
          </cell>
          <cell r="I223" t="str">
            <v>Toxicología Genética y Citogenética</v>
          </cell>
          <cell r="J223" t="str">
            <v>Facultad de Ciencias Naturales, Exactas y de la Educación</v>
          </cell>
        </row>
        <row r="224">
          <cell r="A224">
            <v>3424</v>
          </cell>
          <cell r="B224" t="str">
            <v>CONVENIO ESPECIAL DE COOPERACION No. 0078-2012 SUSCRITO ENTRE FIDUBOGOTA y LA UNIVERSIDAD DEL CAUCA IDENTIFICACION DE PRÁCTICAS CULTURALES ALIMENTARIAS Y SU INCIDENCIA EN EL DESARROLLO ESCOLAR Y CALIDAD DE VIDA EN NIÑOS (AS) ENTRE 4 A 11 AÑOS EN 3 CENTROS EDUCATIVOS DEL MUNICIPIO DE YUMBO, DEPARTAMENTO DEL VALLE</v>
          </cell>
          <cell r="C224" t="str">
            <v>Hugo Portela Guarin</v>
          </cell>
          <cell r="D224">
            <v>16347249</v>
          </cell>
          <cell r="E224" t="str">
            <v>hportela@unicauca.edu.co</v>
          </cell>
          <cell r="F224" t="str">
            <v>Terminado</v>
          </cell>
          <cell r="G224">
            <v>41036</v>
          </cell>
          <cell r="H224">
            <v>41401</v>
          </cell>
          <cell r="I224" t="str">
            <v>Antropos</v>
          </cell>
          <cell r="J224" t="str">
            <v>Facultad de Ciencias Humanas y Sociales</v>
          </cell>
        </row>
        <row r="225">
          <cell r="A225">
            <v>3426</v>
          </cell>
          <cell r="B225" t="str">
            <v>CONVENIO ESPECIAL DE COOPERACION No. 0078-2012 SUSCRITO ENTRE  FIDUBOGOTA y LA UNIVERSIDAD DEL CAUCA. SACAR EL PARTO DEL CONFLICTO INTERCULTURAL- UN PUENTE DE COMUNCIACIÓN- HACIA LA CONSTRUCCION DE UN MANUAL DE PRACTICAS DEL PARTERISMO, CON COMUNIDADES INDIGENAS DEL DEPARTAMENTO DEL CAUCA</v>
          </cell>
          <cell r="C225" t="str">
            <v>Hugo Portela Guarin</v>
          </cell>
          <cell r="D225">
            <v>16347249</v>
          </cell>
          <cell r="E225" t="str">
            <v>hportela@unicauca.edu.co</v>
          </cell>
          <cell r="F225" t="str">
            <v>Terminado</v>
          </cell>
          <cell r="G225">
            <v>41033</v>
          </cell>
          <cell r="H225">
            <v>41398</v>
          </cell>
          <cell r="I225" t="str">
            <v>Antropos</v>
          </cell>
          <cell r="J225" t="str">
            <v>Facultad de Ciencias Humanas y Sociales</v>
          </cell>
        </row>
        <row r="226">
          <cell r="A226">
            <v>3434</v>
          </cell>
          <cell r="B226" t="str">
            <v>CONVENIO ESPECIAL DE COOPERACION No. 0078-2012 SUSCRITO ENTRE FIDUBOGOTAY LA UNIVERSIDAD DEL CAUCA. IDENTIFICACION E IMPLANTACION DE MEJORES PRACTICAS PARA MEJORAR EL DESEMPEÑO INNOVADOR EN EMPRESAS DE LOS NUCLEOS DE INNOVACION DEL DEPARTAMENTO DEL CAUCA</v>
          </cell>
          <cell r="C226" t="str">
            <v>Adolfo León Plazas Tenorio</v>
          </cell>
          <cell r="D226">
            <v>16260836</v>
          </cell>
          <cell r="E226" t="str">
            <v>aplazas@unicauca.edu.co</v>
          </cell>
          <cell r="F226" t="str">
            <v>Terminado</v>
          </cell>
          <cell r="G226">
            <v>41019</v>
          </cell>
          <cell r="H226">
            <v>41384</v>
          </cell>
          <cell r="I226" t="str">
            <v>Modelos Regionales De Competitividad</v>
          </cell>
          <cell r="J226" t="str">
            <v>Interinstitucional</v>
          </cell>
        </row>
        <row r="227">
          <cell r="A227">
            <v>3456</v>
          </cell>
          <cell r="B227" t="str">
            <v>CONVENIO ESPECIAL DE COOPERACION No. 0078-2012 SUSCRITO ENTRE  FIDUBOGOTA Y LA UNIVERSIDAD DEL CAUCA. AGRICULTURA DE PRECISION BASADA EN UNA RED DE SENSORES INALAMBRICOS</v>
          </cell>
          <cell r="C227" t="str">
            <v>Juan Carlos Corrales Muñoz</v>
          </cell>
          <cell r="D227">
            <v>76320096</v>
          </cell>
          <cell r="E227" t="str">
            <v>jcorral@unicauca.edu.co</v>
          </cell>
          <cell r="F227" t="str">
            <v>Terminado</v>
          </cell>
          <cell r="G227">
            <v>41037</v>
          </cell>
          <cell r="H227">
            <v>41402</v>
          </cell>
          <cell r="I227" t="str">
            <v>Ingeniería Telemática</v>
          </cell>
          <cell r="J227" t="str">
            <v>Facultad de Ingeniería Electrónica y Telecomunicaciones</v>
          </cell>
        </row>
        <row r="228">
          <cell r="A228">
            <v>3458</v>
          </cell>
          <cell r="B228" t="str">
            <v>CONVENIO ESPECIAL DE COOPERACION No. 0078-2012 SUSCRITO ENTRE FIDUBOGOTA Y LA UNIVERSIDAD DEL CAUCA. ADAPTACION DE LA ESTRUCTURA DE SERVICIOS COMPUESTOS PARA SU EJECUCION EN ENTORNOS CONVERGENTES</v>
          </cell>
          <cell r="C228" t="str">
            <v>Juan Carlos Corrales Muñoz</v>
          </cell>
          <cell r="D228">
            <v>76320096</v>
          </cell>
          <cell r="E228" t="str">
            <v>jcorral@unicauca.edu.co</v>
          </cell>
          <cell r="F228" t="str">
            <v>Terminado</v>
          </cell>
          <cell r="G228">
            <v>41033</v>
          </cell>
          <cell r="H228">
            <v>41398</v>
          </cell>
          <cell r="I228" t="str">
            <v>Ingeniería Telemática</v>
          </cell>
          <cell r="J228" t="str">
            <v>Facultad de Ingeniería Electrónica y Telecomunicaciones</v>
          </cell>
        </row>
        <row r="229">
          <cell r="A229">
            <v>3459</v>
          </cell>
          <cell r="B229" t="str">
            <v>CONVENIO ESPECIAL DE COOPERACION No. 0078-2012 SUSCRITO ENTRE FIDUBOGOTA Y LA UNIVERSIDAD DEL CAUCA. DESPLIEGUE DINAMICO DE SERVICIOS CONVERGENTES EN ENTORNOS JAIN SLEE</v>
          </cell>
          <cell r="C229" t="str">
            <v>Juan Carlos Corrales Muñoz</v>
          </cell>
          <cell r="D229">
            <v>76320096</v>
          </cell>
          <cell r="E229" t="str">
            <v>jcorral@unicauca.edu.co</v>
          </cell>
          <cell r="F229" t="str">
            <v>Terminado</v>
          </cell>
          <cell r="G229">
            <v>41033</v>
          </cell>
          <cell r="H229">
            <v>41398</v>
          </cell>
          <cell r="I229" t="str">
            <v>Ingeniería Telemática</v>
          </cell>
          <cell r="J229" t="str">
            <v>Facultad de Ingeniería Electrónica y Telecomunicaciones</v>
          </cell>
        </row>
        <row r="230">
          <cell r="A230">
            <v>3460</v>
          </cell>
          <cell r="B230" t="str">
            <v>CONVENIO ESPECIAL DE COOPERACION No. 0078-2012 SUSCRITO ENTRE  FIDUBOGOTA Y LA UNIVERSIDAD DEL CAUCA. METODO DE INFERENCIA DE EMOCIONES PARA MEDIR EL GRADO DE IMPLICACION Y MOTIVACION EN USUARIOS AL INTERACTURAR CON AGENTES PEDAGOGICOS VIRTUALES INTELIGENTES</v>
          </cell>
          <cell r="C230" t="str">
            <v>Cesar Alberto Collazos Ordoñez</v>
          </cell>
          <cell r="D230">
            <v>76309486</v>
          </cell>
          <cell r="E230" t="str">
            <v>ccollazo@unicauca.edu.co</v>
          </cell>
          <cell r="F230" t="str">
            <v>Terminado</v>
          </cell>
          <cell r="G230">
            <v>41026</v>
          </cell>
          <cell r="H230">
            <v>41391</v>
          </cell>
          <cell r="I230" t="str">
            <v>Investigación y desarrollo en ingeniería de software - IDIS</v>
          </cell>
          <cell r="J230" t="str">
            <v>Facultad de Ingeniería Electrónica y Telecomunicaciones</v>
          </cell>
        </row>
        <row r="231">
          <cell r="A231">
            <v>3461</v>
          </cell>
          <cell r="B231" t="str">
            <v>CONVENIO ESPECIAL DE COOPERACION No. 0078-2012 SUSCRITO ENTRE  FIDUBOGOTA Y LA UNIVERSIDAD DEL CAUCA. PROPUESTA PARA LA EVALUACION DE USABILIDAD PARA ENTORNOS VIRTUALES DE APRENDIZAJE SOPORTADO EN TECNICAS DE DISEÑO EMOCIONAL Y LA COMPUTACION AFECTIVA</v>
          </cell>
          <cell r="C231" t="str">
            <v>Cesar Alberto Collazos Ordoñez</v>
          </cell>
          <cell r="D231">
            <v>76309486</v>
          </cell>
          <cell r="E231" t="str">
            <v>ccollazo@unicauca.edu.co</v>
          </cell>
          <cell r="F231" t="str">
            <v>Terminado</v>
          </cell>
          <cell r="G231">
            <v>41026</v>
          </cell>
          <cell r="H231">
            <v>41391</v>
          </cell>
          <cell r="I231" t="str">
            <v>Investigación y desarrollo en ingeniería de software - IDIS</v>
          </cell>
          <cell r="J231" t="str">
            <v>Facultad de Ingeniería Electrónica y Telecomunicaciones</v>
          </cell>
        </row>
        <row r="232">
          <cell r="A232">
            <v>3494</v>
          </cell>
          <cell r="B232" t="str">
            <v>CONVENIO ESPECIAL DE COOPERACION No. 0078-2012 SUSCRITO ENTRE  FIDUBOGOTA Y LA UNIVERSIDAD DEL CAUCA. EL CHAMANISMO EN ESPACIOS URBANOS: UN LLAMADO DE ATENCION PARA LA CREACION DE ESTRATEGIAS INTERCULTURALES DE ATENCION EN SALUD EN LA CIUDAD DE POPAYAN</v>
          </cell>
          <cell r="C232" t="str">
            <v>Hugo Portela Guarin</v>
          </cell>
          <cell r="D232">
            <v>16347249</v>
          </cell>
          <cell r="E232" t="str">
            <v>hportela@unicauca.edu.co</v>
          </cell>
          <cell r="F232" t="str">
            <v>Terminado</v>
          </cell>
          <cell r="G232">
            <v>41033</v>
          </cell>
          <cell r="H232">
            <v>41398</v>
          </cell>
          <cell r="I232" t="str">
            <v>Antropos</v>
          </cell>
          <cell r="J232" t="str">
            <v>Facultad de Ciencias Humanas y Sociales</v>
          </cell>
        </row>
        <row r="233">
          <cell r="A233">
            <v>3504</v>
          </cell>
          <cell r="B233" t="str">
            <v>CONVENIO ESPECIAL DE COOPERACION No. 0078-2012 SUSCRITO ENTRE  FIDUBOGOTA Y LA UNIVERSIDAD DEL CAUCA. INFLUENCIA DE LA ACTIVIDAD ANTROPICA SOBRE UNA COMUNIDAD DE AMPHIPODOS EN UN ECOSISTEMA ALTOANDINO, RIO PIEDRAS -CAUCA</v>
          </cell>
          <cell r="C233" t="str">
            <v>Apolinar Figueroa Casas</v>
          </cell>
          <cell r="D233">
            <v>10535397</v>
          </cell>
          <cell r="E233" t="str">
            <v>apolinar@unicauca.edu.co</v>
          </cell>
          <cell r="F233" t="str">
            <v>Terminado</v>
          </cell>
          <cell r="G233">
            <v>41023</v>
          </cell>
          <cell r="H233">
            <v>41388</v>
          </cell>
          <cell r="I233" t="str">
            <v>Estudios Ambientales</v>
          </cell>
          <cell r="J233" t="str">
            <v>Facultad de Ciencias Naturales, Exactas y de la Educación</v>
          </cell>
        </row>
        <row r="234">
          <cell r="A234">
            <v>3505</v>
          </cell>
          <cell r="B234" t="str">
            <v>CONVENIO ESPECIAL DE COOPERACION No. 0078-2012 SUSCRITO ENTRE FIDUBOGOTA Y LA UNIVERSIDAD DEL CAUCA. FABRICACIÓN Y CARACTERIZACIÓN DE LA COMPOSITA FERROMAGNETICA-SUPERCONDUCTORA (La1,85Sr0,15Cu04)1-x-(La2/3Sr1/3Mn4).</v>
          </cell>
          <cell r="C234" t="str">
            <v>Gilberto Bolaños Pantoja</v>
          </cell>
          <cell r="D234">
            <v>12976097</v>
          </cell>
          <cell r="E234" t="str">
            <v>gbolanos@unicauca.edu.co</v>
          </cell>
          <cell r="F234" t="str">
            <v>Terminado</v>
          </cell>
          <cell r="G234">
            <v>41022</v>
          </cell>
          <cell r="H234">
            <v>41387</v>
          </cell>
          <cell r="I234" t="str">
            <v>Fisica de Bajas Temperaturas - Edgar Holguin</v>
          </cell>
          <cell r="J234" t="str">
            <v>Facultad de Ciencias Naturales, Exactas y de la Educación</v>
          </cell>
        </row>
        <row r="235">
          <cell r="A235">
            <v>3549</v>
          </cell>
          <cell r="B235" t="str">
            <v>ACUERDO DE ADQUISICION DE SERVICIOS ENTRE PRICE WATER HOUSE COOPERS Y LA UNIVERSIDAD DEL CAUCA EN EL MARCO DEL DESARROLLO DEL PROYECTO DE INVESTIGACION" INTER-INSTITUTIONAL, MULTI-SECTORAL ANALYSIS OF VULNERABILITY AND ADAPTATION TO CLIMATE CHANGE FOR THE AGRICULTURAL SECTOR IN THE UPPER CAUCA RIVER BASIN IMPACTING ADAPTATION POLICIES". FINANCIADO POR CLIMATE &amp; DEVELOPMENT KNOWLWDGE NETWORK-CDKN.</v>
          </cell>
          <cell r="C235" t="str">
            <v>Apolinar Figueroa Casas</v>
          </cell>
          <cell r="D235">
            <v>10535397</v>
          </cell>
          <cell r="E235" t="str">
            <v>apolinar@unicauca.edu.co</v>
          </cell>
          <cell r="F235" t="str">
            <v>En Ejecución</v>
          </cell>
          <cell r="G235">
            <v>40812</v>
          </cell>
          <cell r="H235">
            <v>41547</v>
          </cell>
          <cell r="I235" t="str">
            <v>Estudios Ambientales</v>
          </cell>
          <cell r="J235" t="str">
            <v>Facultad de Ciencias Naturales, Exactas y de la Educación</v>
          </cell>
        </row>
        <row r="236">
          <cell r="A236">
            <v>3551</v>
          </cell>
          <cell r="B236" t="str">
            <v>CONTRATO No. 355 de 2012, CELEBRADO ENTRE FIDUBOGOTA Y LA UNIVERSIDAD DEL CAUCA. TECNOLOGIAS DE LA INFORMACION Y LA COMUNICACION DESDE UNA PERSPECTIVA COMPARATIVA: HACIA MODELOS DE APROPIACION SOCIAL EN LOS RESGUARDOS INDIGENAS DE PURACE Y AMBALO, DEPARTAMENTO DEL CAUCA. CODIGO COLCIENCIAS 110354130698.</v>
          </cell>
          <cell r="C236" t="str">
            <v>Virginia Solarte Muñoz</v>
          </cell>
          <cell r="D236">
            <v>34560835</v>
          </cell>
          <cell r="E236" t="str">
            <v>vsolarte@unicauca.edu.co</v>
          </cell>
          <cell r="F236" t="str">
            <v>En Ejecución</v>
          </cell>
          <cell r="G236">
            <v>41145</v>
          </cell>
          <cell r="H236">
            <v>42122</v>
          </cell>
          <cell r="I236" t="str">
            <v>Grupo I+D Nuevas Tecnologías en Telecomunicaciones - GNTT</v>
          </cell>
          <cell r="J236" t="str">
            <v>Facultad de Ingeniería Electrónica y Telecomunicaciones</v>
          </cell>
        </row>
        <row r="237">
          <cell r="A237">
            <v>3557</v>
          </cell>
          <cell r="B237" t="str">
            <v>EVALUACION DE LA FRECUENCIA DE MICRONUCLEOS DE CELULAS EPITELIALES DE LA MUCOSA BUCAL, COMO UN BIOMARCADOR DE DAÑOS GENETICO EN UNA POBLACION FUMADORA DEL DEPARTAMENTO DEL CAUCA.</v>
          </cell>
          <cell r="C237" t="str">
            <v>Nohelia Cajas Salazar</v>
          </cell>
          <cell r="D237">
            <v>25280730</v>
          </cell>
          <cell r="E237" t="str">
            <v>nsalazar@unicauca.edu.co</v>
          </cell>
          <cell r="F237" t="str">
            <v>Terminado</v>
          </cell>
          <cell r="G237">
            <v>40575</v>
          </cell>
          <cell r="H237">
            <v>40940</v>
          </cell>
          <cell r="I237" t="str">
            <v>Toxicología Genética y Citogenética</v>
          </cell>
          <cell r="J237" t="str">
            <v>Facultad de Ciencias Naturales, Exactas y de la Educación</v>
          </cell>
        </row>
        <row r="238">
          <cell r="A238">
            <v>3558</v>
          </cell>
          <cell r="B238" t="str">
            <v xml:space="preserve">CONVENIO ESPECIAL DE COOPERACION No. 823 DE 2011 SUSCRITO ENTRE LA FIDUCIARIA BOGOTA- FIDUBOGOTA Y LA UNIVERSIDAD DEL CAUCA PARA EL DESARROLLO DEL PROYECTO. "FORMULACION PARTICIPATIVA DEL PLAN ESTRATEGICO DEPARTAMENTAL DE CIENCIA, TECNOLOGIA E INNOVACION PARA EL DEPARTAMENTO DEL CAUCA". </v>
          </cell>
          <cell r="C238" t="str">
            <v>Apolinar Figueroa Casas</v>
          </cell>
          <cell r="D238">
            <v>10535397</v>
          </cell>
          <cell r="E238" t="str">
            <v>apolinar@unicauca.edu.co</v>
          </cell>
          <cell r="F238" t="str">
            <v>Terminado</v>
          </cell>
          <cell r="G238">
            <v>41115</v>
          </cell>
          <cell r="H238">
            <v>41299</v>
          </cell>
          <cell r="I238" t="str">
            <v>Estudios Ambientales</v>
          </cell>
          <cell r="J238" t="str">
            <v>Facultad de Ciencias Naturales, Exactas y de la Educación</v>
          </cell>
        </row>
        <row r="239">
          <cell r="A239">
            <v>3562</v>
          </cell>
          <cell r="B239" t="str">
            <v>CONVENIO ESPECIAL DE COOPERACIÓN SUSCRITO ENTRE COLCIENCIAS Y LA UNIVERSIDAD DEL CAUCA N° 158-2011. Ondas Cauca.</v>
          </cell>
          <cell r="C239" t="str">
            <v>Freddy Hernan Pisso Rengifo</v>
          </cell>
          <cell r="D239">
            <v>10524236</v>
          </cell>
          <cell r="E239" t="str">
            <v>ipedu@unicauca.edu.co</v>
          </cell>
          <cell r="F239" t="str">
            <v>Terminado</v>
          </cell>
          <cell r="G239">
            <v>40739</v>
          </cell>
          <cell r="H239">
            <v>41105</v>
          </cell>
          <cell r="I239" t="str">
            <v>Investigadores Independientes</v>
          </cell>
          <cell r="J239" t="str">
            <v>Otro</v>
          </cell>
        </row>
        <row r="240">
          <cell r="A240">
            <v>3563</v>
          </cell>
          <cell r="B240" t="str">
            <v>CONVENIO ESPECIAL DE COOPERACIÓN No 267 DEL 28 DE FEBRERO DE 2011, SUSCRITO ENTRE COLCIENCIAS, LA UNIVERSIDAD DEL CAUCA, Y FIDUBOGOTÁ-PROGRAMA ONDAS.</v>
          </cell>
          <cell r="C240" t="str">
            <v>Freddy Hernan Pisso Rengifo</v>
          </cell>
          <cell r="D240">
            <v>10524236</v>
          </cell>
          <cell r="E240" t="str">
            <v>ipedu@unicauca.edu.co</v>
          </cell>
          <cell r="F240" t="str">
            <v>Terminado</v>
          </cell>
          <cell r="G240">
            <v>40646</v>
          </cell>
          <cell r="H240">
            <v>41134</v>
          </cell>
          <cell r="I240" t="str">
            <v>Investigadores Independientes</v>
          </cell>
          <cell r="J240" t="str">
            <v>Otro</v>
          </cell>
        </row>
        <row r="241">
          <cell r="A241">
            <v>3565</v>
          </cell>
          <cell r="B241" t="str">
            <v>CONVENIO No, 328 ENTRE LA UNIVERSIDAD DEL CAUCA Y EL MUNICIPIO DE POPAYAN COMO COORDINADORA DEL PROGRAMA ONDAS.</v>
          </cell>
          <cell r="C241" t="str">
            <v>Freddy Hernan Pisso Rengifo</v>
          </cell>
          <cell r="D241">
            <v>10524236</v>
          </cell>
          <cell r="E241" t="str">
            <v>ipedu@unicauca.edu.co</v>
          </cell>
          <cell r="F241" t="str">
            <v>Terminado</v>
          </cell>
          <cell r="G241">
            <v>40749</v>
          </cell>
          <cell r="H241">
            <v>40908</v>
          </cell>
          <cell r="I241" t="str">
            <v>Investigadores Independientes</v>
          </cell>
          <cell r="J241" t="str">
            <v>Otro</v>
          </cell>
        </row>
        <row r="242">
          <cell r="A242">
            <v>3568</v>
          </cell>
          <cell r="B242" t="str">
            <v>EVALUACION DE LA ACTIVIDAD ANTIOXIDANTE EN EL EXTRACTO ETANOLICO DEL CADILLO (Pavonia sepioides).</v>
          </cell>
          <cell r="C242" t="str">
            <v>Juan Carlos Argoti Burbano</v>
          </cell>
          <cell r="D242">
            <v>98378676</v>
          </cell>
          <cell r="E242" t="str">
            <v>juanarg@unicauca.edu.co</v>
          </cell>
          <cell r="F242" t="str">
            <v>Terminado</v>
          </cell>
          <cell r="G242">
            <v>41008</v>
          </cell>
          <cell r="H242">
            <v>41373</v>
          </cell>
          <cell r="I242" t="str">
            <v>Química de Compuestos Bioactivos</v>
          </cell>
          <cell r="J242" t="str">
            <v>Facultad de Ciencias Naturales, Exactas y de la Educación</v>
          </cell>
        </row>
        <row r="243">
          <cell r="A243">
            <v>3569</v>
          </cell>
          <cell r="B243" t="str">
            <v>CONFIGURACION DE UN CAMPUS EN NASA YUWE Y NAM TRIK PARA EL RECONOCIMIENTO AUTOMATICO DE SEÑALES HABLADAS</v>
          </cell>
          <cell r="C243" t="str">
            <v>Tulio Enrique Rojas Curieux</v>
          </cell>
          <cell r="D243">
            <v>19250404</v>
          </cell>
          <cell r="E243" t="str">
            <v>trojas@unicauca.edu.co</v>
          </cell>
          <cell r="F243" t="str">
            <v>Terminado</v>
          </cell>
          <cell r="G243">
            <v>40983</v>
          </cell>
          <cell r="H243">
            <v>41470</v>
          </cell>
          <cell r="I243" t="str">
            <v>Estudios Linguísticos Pedagógicos y Socio Culturales del Suroccidente Colombiano</v>
          </cell>
          <cell r="J243" t="str">
            <v>Facultad de Ciencias Humanas y Sociales</v>
          </cell>
        </row>
        <row r="244">
          <cell r="A244">
            <v>3571</v>
          </cell>
          <cell r="B244" t="str">
            <v>TECNICAS DE RECUPERACION DE INFORMACION EN LA INTERNET DE OBJETOS BASADOS EN SERVICIOS WEB SEMANTICOS.</v>
          </cell>
          <cell r="C244" t="str">
            <v>Gustavo Adolfo Ramirez Gonzalez</v>
          </cell>
          <cell r="D244">
            <v>76329206</v>
          </cell>
          <cell r="E244" t="str">
            <v>gramirez@unicauca.edu.co</v>
          </cell>
          <cell r="F244" t="str">
            <v>Terminado</v>
          </cell>
          <cell r="G244">
            <v>40980</v>
          </cell>
          <cell r="H244">
            <v>41586</v>
          </cell>
          <cell r="I244" t="str">
            <v>Ingeniería Telemática</v>
          </cell>
          <cell r="J244" t="str">
            <v>Facultad de Ingeniería Electrónica y Telecomunicaciones</v>
          </cell>
        </row>
        <row r="245">
          <cell r="A245">
            <v>3572</v>
          </cell>
          <cell r="B245" t="str">
            <v xml:space="preserve">YAKU MANTA YACHAY:   SOBRE LA ENSEÑANZA Y EL APRENDIZAJE DEL AGUA. </v>
          </cell>
          <cell r="C245" t="str">
            <v>Gustavo Adolfo Ramirez Gonzalez</v>
          </cell>
          <cell r="D245">
            <v>76329206</v>
          </cell>
          <cell r="E245" t="str">
            <v>gramirez@unicauca.edu.co</v>
          </cell>
          <cell r="F245" t="str">
            <v>Terminado</v>
          </cell>
          <cell r="G245">
            <v>41080</v>
          </cell>
          <cell r="H245">
            <v>41628</v>
          </cell>
          <cell r="I245" t="str">
            <v>Ingeniería Telemática</v>
          </cell>
          <cell r="J245" t="str">
            <v>Facultad de Ingeniería Electrónica y Telecomunicaciones</v>
          </cell>
        </row>
        <row r="246">
          <cell r="A246">
            <v>3573</v>
          </cell>
          <cell r="B246" t="str">
            <v>SINTESIS Y CARACTERIZACION DE NANOCATALIZADORES HETEROGENEROS (TIPO M: Ru Y Co/SOPORTE: CARBONES ACTIVADOS Y MATERIALES "COMPOSITES") Y SU APLICACION EN REACCIONES DE OXIDACION DE ALCOHOLES.</v>
          </cell>
          <cell r="C246" t="str">
            <v>Jorge Enrique Rodriguez Paéz</v>
          </cell>
          <cell r="D246">
            <v>3180213</v>
          </cell>
          <cell r="E246" t="str">
            <v>jnpaez@unicauca.edu.co</v>
          </cell>
          <cell r="F246" t="str">
            <v>Terminado</v>
          </cell>
          <cell r="G246">
            <v>40988</v>
          </cell>
          <cell r="H246">
            <v>41445</v>
          </cell>
          <cell r="I246" t="str">
            <v>Ciencia y Tecnología de Materiales Cerámicos - CYTEMAC</v>
          </cell>
          <cell r="J246" t="str">
            <v>Facultad de Ciencias Naturales, Exactas y de la Educación</v>
          </cell>
        </row>
        <row r="247">
          <cell r="A247">
            <v>3574</v>
          </cell>
          <cell r="B247" t="str">
            <v>INFLUENCIA DE CAMBIO DE USO DE SUELO EN SISTEMAS ALTOANDINOS SOBRE LA CAPTURA DE CARBONO POR SUSTANCIAS HUMICAS.</v>
          </cell>
          <cell r="C247" t="str">
            <v>Isabel del Socorro Bravo Realpe</v>
          </cell>
          <cell r="D247">
            <v>41640024</v>
          </cell>
          <cell r="E247" t="str">
            <v>ibravo@unicauca.edu.co</v>
          </cell>
          <cell r="F247" t="str">
            <v>Terminado</v>
          </cell>
          <cell r="G247">
            <v>40966</v>
          </cell>
          <cell r="H247">
            <v>41360</v>
          </cell>
          <cell r="I247" t="str">
            <v>Agroquímica</v>
          </cell>
          <cell r="J247" t="str">
            <v>Facultad de Ciencias Naturales, Exactas y de la Educación</v>
          </cell>
        </row>
        <row r="248">
          <cell r="A248">
            <v>3583</v>
          </cell>
          <cell r="B248" t="str">
            <v>LINEAMIENTOS DE USABILIDAD PARA EL DISEÑO DE APLICAIONES DE TELEVISION DIGITAL INTERACTIVA.</v>
          </cell>
          <cell r="C248" t="str">
            <v>Cesar Alberto Collazos Ordoñez</v>
          </cell>
          <cell r="D248">
            <v>76309486</v>
          </cell>
          <cell r="E248" t="str">
            <v>ccollazo@unicauca.edu.co</v>
          </cell>
          <cell r="F248" t="str">
            <v>Terminado</v>
          </cell>
          <cell r="G248">
            <v>40970</v>
          </cell>
          <cell r="H248">
            <v>41335</v>
          </cell>
          <cell r="I248" t="str">
            <v>Investigación y desarrollo en ingeniería de software - IDIS</v>
          </cell>
          <cell r="J248" t="str">
            <v>Facultad de Ingeniería Electrónica y Telecomunicaciones</v>
          </cell>
        </row>
        <row r="249">
          <cell r="A249">
            <v>3587</v>
          </cell>
          <cell r="B249" t="str">
            <v>EFECTO DE METODO DE SINTESIS SOBRE LA CAPACIDAD SENSORA DE GASES DEL COMPUESTO  BaSnO3.</v>
          </cell>
          <cell r="C249" t="str">
            <v>Jorge Enrique Rodriguez Paéz</v>
          </cell>
          <cell r="D249">
            <v>3180213</v>
          </cell>
          <cell r="E249" t="str">
            <v>jnpaez@unicauca.edu.co</v>
          </cell>
          <cell r="F249" t="str">
            <v>Terminado</v>
          </cell>
          <cell r="G249">
            <v>40973</v>
          </cell>
          <cell r="H249">
            <v>41491</v>
          </cell>
          <cell r="I249" t="str">
            <v>Ciencia y Tecnología de Materiales Cerámicos - CYTEMAC</v>
          </cell>
          <cell r="J249" t="str">
            <v>Facultad de Ciencias Naturales, Exactas y de la Educación</v>
          </cell>
        </row>
        <row r="250">
          <cell r="A250">
            <v>3588</v>
          </cell>
          <cell r="B250" t="str">
            <v>ESTRATEGIA INTEGRAL PARA MANEJO SOSTENIBLE DE SUELOS EXPUESTOS A PROCESOS DEGRADATIVOS EN SISTEMAS AGROPECUARIOS ALTOANDINOS DEL DEPARTAMENTO DEL CAUCA.</v>
          </cell>
          <cell r="C250" t="str">
            <v>Apolinar Figueroa Casas</v>
          </cell>
          <cell r="D250">
            <v>10535397</v>
          </cell>
          <cell r="E250" t="str">
            <v>apolinar@unicauca.edu.co</v>
          </cell>
          <cell r="F250" t="str">
            <v>Terminado</v>
          </cell>
          <cell r="G250">
            <v>40974</v>
          </cell>
          <cell r="H250">
            <v>41638</v>
          </cell>
          <cell r="I250" t="str">
            <v>Estudios Ambientales</v>
          </cell>
          <cell r="J250" t="str">
            <v>Facultad de Ciencias Naturales, Exactas y de la Educación</v>
          </cell>
        </row>
        <row r="251">
          <cell r="A251">
            <v>3590</v>
          </cell>
          <cell r="B251" t="str">
            <v>ESTUDIO SOBRE LA REPRESENTACION, USO Y SIGNIFICACION DE LA NATURALEZA EN COMUNIDADES NEGRAS DEL PACIFICO CAUCANO.</v>
          </cell>
          <cell r="C251" t="str">
            <v>Hugo Portela Guarin</v>
          </cell>
          <cell r="D251">
            <v>16347249</v>
          </cell>
          <cell r="E251" t="str">
            <v>hportela@unicauca.edu.co</v>
          </cell>
          <cell r="F251" t="str">
            <v>Terminado</v>
          </cell>
          <cell r="G251">
            <v>40974</v>
          </cell>
          <cell r="H251">
            <v>41339</v>
          </cell>
          <cell r="I251" t="str">
            <v>Antropos</v>
          </cell>
          <cell r="J251" t="str">
            <v>Facultad de Ciencias Humanas y Sociales</v>
          </cell>
        </row>
        <row r="252">
          <cell r="A252">
            <v>3591</v>
          </cell>
          <cell r="B252" t="str">
            <v>BUSQUEDA DE INFORMACION  DE EHRs DIRIGIDA AL APOYO DE TOMA DE DECISIONES EN PROFESIONALES DE LA SALUD</v>
          </cell>
          <cell r="C252" t="str">
            <v>Juan Carlos Corrales Muñoz</v>
          </cell>
          <cell r="D252">
            <v>76320096</v>
          </cell>
          <cell r="E252" t="str">
            <v>jcorral@unicauca.edu.co</v>
          </cell>
          <cell r="F252" t="str">
            <v>Terminado</v>
          </cell>
          <cell r="G252">
            <v>40968</v>
          </cell>
          <cell r="H252">
            <v>41577</v>
          </cell>
          <cell r="I252" t="str">
            <v>Ingeniería Telemática</v>
          </cell>
          <cell r="J252" t="str">
            <v>Facultad de Ingeniería Electrónica y Telecomunicaciones</v>
          </cell>
        </row>
        <row r="253">
          <cell r="A253">
            <v>3592</v>
          </cell>
          <cell r="B253" t="str">
            <v>UN SISTEMA ELECTRONICO DE SALUD PERSONAL PARA EL TRATAMIENTO Y CONTROL DE DIABETES MELLITUS 2</v>
          </cell>
          <cell r="C253" t="str">
            <v>Diego Mauricio Lopez Gutierrez</v>
          </cell>
          <cell r="D253">
            <v>76325018</v>
          </cell>
          <cell r="E253" t="str">
            <v>dmlopez@unicauca.edu.co</v>
          </cell>
          <cell r="F253" t="str">
            <v>Terminado</v>
          </cell>
          <cell r="G253">
            <v>40970</v>
          </cell>
          <cell r="H253">
            <v>41396</v>
          </cell>
          <cell r="I253" t="str">
            <v>Ingeniería Telemática</v>
          </cell>
          <cell r="J253" t="str">
            <v>Facultad de Ingeniería Electrónica y Telecomunicaciones</v>
          </cell>
        </row>
        <row r="254">
          <cell r="A254">
            <v>3593</v>
          </cell>
          <cell r="B254" t="str">
            <v>SMARTA: MODELO PARA EL DESPLIEGUE DE PUBLICIDAD EN ENTORNOS DE COMPUTACION UBICUA SOPORTADO EN UN ESQUEMA DE COOPERACION SMART TV- SMARTPHONE</v>
          </cell>
          <cell r="C254" t="str">
            <v>Gustavo Adolfo Ramirez Gonzalez</v>
          </cell>
          <cell r="D254">
            <v>76329206</v>
          </cell>
          <cell r="E254" t="str">
            <v>gramirez@unicauca.edu.co</v>
          </cell>
          <cell r="F254" t="str">
            <v>Terminado</v>
          </cell>
          <cell r="G254">
            <v>40960</v>
          </cell>
          <cell r="H254">
            <v>41476</v>
          </cell>
          <cell r="I254" t="str">
            <v>Ingeniería Telemática</v>
          </cell>
          <cell r="J254" t="str">
            <v>Facultad de Ingeniería Electrónica y Telecomunicaciones</v>
          </cell>
        </row>
        <row r="255">
          <cell r="A255">
            <v>3600</v>
          </cell>
          <cell r="B255" t="str">
            <v xml:space="preserve">DISCURSO MUSEOGRAFICO CONTEMPORANEO, DISCURSO CURATORIAL Y MUSEOS DE POPAYAN. </v>
          </cell>
          <cell r="C255" t="str">
            <v>Jose Heiner Calero Cobo</v>
          </cell>
          <cell r="D255">
            <v>6315710</v>
          </cell>
          <cell r="E255" t="str">
            <v>jhcalero@unicauca.edu.co</v>
          </cell>
          <cell r="F255" t="str">
            <v>Terminado</v>
          </cell>
          <cell r="G255">
            <v>41204</v>
          </cell>
          <cell r="H255">
            <v>42185</v>
          </cell>
          <cell r="I255" t="str">
            <v>Artes 2000</v>
          </cell>
          <cell r="J255" t="str">
            <v>Facultad de Artes</v>
          </cell>
        </row>
        <row r="256">
          <cell r="A256">
            <v>3602</v>
          </cell>
          <cell r="B256" t="str">
            <v>EPOXIDACION ELECTROQUIMICA DE CITRAL CON UN COMPLEJO QUIRAL DE MANGANESO- SALEN.</v>
          </cell>
          <cell r="C256" t="str">
            <v xml:space="preserve">Olga Lucia  Hoyos Saavedra </v>
          </cell>
          <cell r="D256">
            <v>31948475</v>
          </cell>
          <cell r="E256" t="str">
            <v>olhoyos@unicauca.edu.co</v>
          </cell>
          <cell r="F256" t="str">
            <v>Terminado</v>
          </cell>
          <cell r="G256">
            <v>41001</v>
          </cell>
          <cell r="H256">
            <v>41519</v>
          </cell>
          <cell r="I256" t="str">
            <v>Grupo de Investigación en Procesos Electroquímicos - GIPEL</v>
          </cell>
          <cell r="J256" t="str">
            <v>Facultad de Ciencias Naturales, Exactas y de la Educación</v>
          </cell>
        </row>
        <row r="257">
          <cell r="A257">
            <v>3603</v>
          </cell>
          <cell r="B257" t="str">
            <v>OXIDACION ELECTROCATALITICA DE COMPUESTOS ORGANOCLORADOS SOBRE ELECTROCATALIZADORES PLATINADOS DOPADOS</v>
          </cell>
          <cell r="C257" t="str">
            <v xml:space="preserve">Johny Vilard Gutierrez Portilla </v>
          </cell>
          <cell r="D257">
            <v>8532449</v>
          </cell>
          <cell r="E257" t="str">
            <v>vilard@unicauca.edu.co</v>
          </cell>
          <cell r="F257" t="str">
            <v>Terminado</v>
          </cell>
          <cell r="G257">
            <v>40974</v>
          </cell>
          <cell r="H257">
            <v>41339</v>
          </cell>
          <cell r="I257" t="str">
            <v>Catalisis</v>
          </cell>
          <cell r="J257" t="str">
            <v>Facultad de Ciencias Naturales, Exactas y de la Educación</v>
          </cell>
        </row>
        <row r="258">
          <cell r="A258">
            <v>3605</v>
          </cell>
          <cell r="B258" t="str">
            <v>FORTALECIMIENTO DE EXPERIENCIAS PEDAGOGICAS EN EL AULA A PARTIR DEL DEBATE SOBRE LOS ELEMENTOS EDUCATICOS QUE EMERGEN EN CONTEXTOS SOCIALES DE DIVERSIDAD CULTURAL.</v>
          </cell>
          <cell r="C258" t="str">
            <v xml:space="preserve">Gloria Judith  Castro Bohorquez </v>
          </cell>
          <cell r="D258">
            <v>41687109</v>
          </cell>
          <cell r="E258" t="str">
            <v>gjcastro@unicauca.edu.co</v>
          </cell>
          <cell r="F258" t="str">
            <v>Terminado</v>
          </cell>
          <cell r="G258">
            <v>40970</v>
          </cell>
          <cell r="H258">
            <v>41628</v>
          </cell>
          <cell r="I258" t="str">
            <v>Grupo de Investigación en Enseñanza de las Ciencias y Contextos Culturales - GEC</v>
          </cell>
          <cell r="J258" t="str">
            <v>Facultad de Ciencias Naturales, Exactas y de la Educación</v>
          </cell>
        </row>
        <row r="259">
          <cell r="A259">
            <v>3606</v>
          </cell>
          <cell r="B259" t="str">
            <v>IDENTIFICACION DEL DAÑO OXIDATIVO O ALQUILANTE EN EL ADN DE LINFOCITOS HUMANOS DE PERSONAS EXPUESTAS OCUPACIONALMENTE A SOLVENTES  ORGANICOS Y PINTURAS EN EL DEPARTAMENTO DEL CAUCA.</v>
          </cell>
          <cell r="C259" t="str">
            <v>Luz Stella Hoyos Giraldo</v>
          </cell>
          <cell r="D259">
            <v>32331874</v>
          </cell>
          <cell r="E259" t="str">
            <v>lshoyos@unicauca.edu.co</v>
          </cell>
          <cell r="F259" t="str">
            <v>Terminado</v>
          </cell>
          <cell r="G259">
            <v>40971</v>
          </cell>
          <cell r="H259">
            <v>41438</v>
          </cell>
          <cell r="I259" t="str">
            <v>Toxicología Genética y Citogenética</v>
          </cell>
          <cell r="J259" t="str">
            <v>Facultad de Ciencias Naturales, Exactas y de la Educación</v>
          </cell>
        </row>
        <row r="260">
          <cell r="A260">
            <v>3607</v>
          </cell>
          <cell r="B260" t="str">
            <v>ANALISIS DE UN MODELO DE CORRIENTES INDUCIDAS EN PROBLEMAS DE ELECTROENCEFALOGRAFIA Y MAGNETOENCEFALOGRAFIA</v>
          </cell>
          <cell r="C260" t="str">
            <v>Ramiro Miguel Acevedo Martinez</v>
          </cell>
          <cell r="D260">
            <v>92530869</v>
          </cell>
          <cell r="E260" t="str">
            <v>rmacevedo@unicauca.edu.co</v>
          </cell>
          <cell r="F260" t="str">
            <v>Terminado</v>
          </cell>
          <cell r="G260">
            <v>41282</v>
          </cell>
          <cell r="H260">
            <v>41639</v>
          </cell>
          <cell r="I260" t="str">
            <v>Espacios Funcionales</v>
          </cell>
          <cell r="J260" t="str">
            <v>Facultad de Ciencias Naturales, Exactas y de la Educación</v>
          </cell>
        </row>
        <row r="261">
          <cell r="A261">
            <v>3608</v>
          </cell>
          <cell r="B261" t="str">
            <v>PROPIEDADES MECANICAS Y TRIBOLOGICAS DE RECUBRIMIENTO MULYICAPAS DE CARBONO TIPO DIAMANTE Y CARBURO DE TUNGSTENO (DLC/WCX) PARA APLICACIONES INDUSTRIALES.</v>
          </cell>
          <cell r="C261" t="str">
            <v>Carlos Alberto Rincon Lopez</v>
          </cell>
          <cell r="D261">
            <v>16351950</v>
          </cell>
          <cell r="E261" t="str">
            <v>crincon@unicauca.edu.co</v>
          </cell>
          <cell r="F261" t="str">
            <v>Terminado</v>
          </cell>
          <cell r="G261">
            <v>40975</v>
          </cell>
          <cell r="H261">
            <v>41728</v>
          </cell>
          <cell r="I261" t="str">
            <v>Fisica de Bajas Temperaturas - Edgar Holguin</v>
          </cell>
          <cell r="J261" t="str">
            <v>Facultad de Ciencias Naturales, Exactas y de la Educación</v>
          </cell>
        </row>
        <row r="262">
          <cell r="A262">
            <v>3609</v>
          </cell>
          <cell r="B262" t="str">
            <v>CONVIVENCIA ESCOLAR Y MALESTAR DOCENTE. ESTUDOP DE ESTRATEGIAS INNOVADORAS PARA LA COMUNIDAD EDUCATIVA EN LA I. E SAN ANTONIO DE PADUA.</v>
          </cell>
          <cell r="C262" t="str">
            <v>Angélica  Rodríguez Molano</v>
          </cell>
          <cell r="D262">
            <v>39787475</v>
          </cell>
          <cell r="E262" t="str">
            <v>anrodriguez@unicauca.edu.co</v>
          </cell>
          <cell r="F262" t="str">
            <v>Terminado</v>
          </cell>
          <cell r="G262">
            <v>40973</v>
          </cell>
          <cell r="H262">
            <v>41644</v>
          </cell>
          <cell r="I262" t="str">
            <v>Pedagogía y Currículo</v>
          </cell>
          <cell r="J262" t="str">
            <v>Facultad de Ciencias Naturales, Exactas y de la Educación</v>
          </cell>
        </row>
        <row r="263">
          <cell r="A263">
            <v>3617</v>
          </cell>
          <cell r="B263" t="str">
            <v>ESTUDIO ANALITICO SOBRE LA NIÑEZ EN EL DIARIO EL LIBERAL  1938-2011</v>
          </cell>
          <cell r="C263" t="str">
            <v>Mabel Farfán Martínez</v>
          </cell>
          <cell r="D263">
            <v>51783848</v>
          </cell>
          <cell r="E263" t="str">
            <v>mfarfan@unicauca.edu.co</v>
          </cell>
          <cell r="F263" t="str">
            <v>Terminado</v>
          </cell>
          <cell r="G263">
            <v>41073</v>
          </cell>
          <cell r="H263">
            <v>41438</v>
          </cell>
          <cell r="I263" t="str">
            <v>Estudios en Infancia y Conocimiento Social</v>
          </cell>
          <cell r="J263" t="str">
            <v>Facultad de Ciencias Naturales, Exactas y de la Educación</v>
          </cell>
        </row>
        <row r="264">
          <cell r="A264">
            <v>3618</v>
          </cell>
          <cell r="B264" t="str">
            <v>IMPLEMENTACION DE PROCESOS FORMATIVOS MEDIADOS POR LAS TICs EN EL PROGRAMA DE TURISMO DE LA FCCE- UNICAUCA: ESTRATEGIAS PARA SU RE- DIRECCIONAMIENTO EN EL MARCO DEL NUEVO ESTATUTO ACADEMICO.</v>
          </cell>
          <cell r="C264" t="str">
            <v>Andrés José Castrillón Muñoz</v>
          </cell>
          <cell r="D264">
            <v>10535159</v>
          </cell>
          <cell r="E264" t="str">
            <v>andresj99@yahoo.com</v>
          </cell>
          <cell r="F264" t="str">
            <v>Terminado</v>
          </cell>
          <cell r="G264">
            <v>40988</v>
          </cell>
          <cell r="H264">
            <v>41638</v>
          </cell>
          <cell r="I264" t="str">
            <v>DESARROLLO TURISTICO Y REGIONAL</v>
          </cell>
          <cell r="J264" t="str">
            <v>Facultad de Ciencias Contables Económicas y Administrativas</v>
          </cell>
        </row>
        <row r="265">
          <cell r="A265">
            <v>3619</v>
          </cell>
          <cell r="B265" t="str">
            <v xml:space="preserve">ELABORACION DE MAPAS DE POBREZA Y CALIDAD DE VIDA EN POPAYAN, AÑO 2012 </v>
          </cell>
          <cell r="C265" t="str">
            <v>Andres Mauricio Gomez Sanchez</v>
          </cell>
          <cell r="D265">
            <v>94449643</v>
          </cell>
          <cell r="E265" t="str">
            <v>amgomez@unicauca.edu.co</v>
          </cell>
          <cell r="F265" t="str">
            <v>Terminado</v>
          </cell>
          <cell r="G265">
            <v>40988</v>
          </cell>
          <cell r="H265">
            <v>41659</v>
          </cell>
          <cell r="I265" t="str">
            <v>Entropía</v>
          </cell>
          <cell r="J265" t="str">
            <v>Facultad de Ciencias Contables Económicas y Administrativas</v>
          </cell>
        </row>
        <row r="266">
          <cell r="A266">
            <v>3625</v>
          </cell>
          <cell r="B266" t="str">
            <v xml:space="preserve">RITUALES PARA LA MEMORIA: ALABAOS, ARRULLOS Y SALVES EN EL VALLE DEL PATIA </v>
          </cell>
          <cell r="C266" t="str">
            <v>Jose Rafael Rosero Morales</v>
          </cell>
          <cell r="D266">
            <v>76304834</v>
          </cell>
          <cell r="E266" t="str">
            <v>nnotiene@hotmail.com</v>
          </cell>
          <cell r="F266" t="str">
            <v>Terminado</v>
          </cell>
          <cell r="G266">
            <v>40988</v>
          </cell>
          <cell r="H266">
            <v>41445</v>
          </cell>
          <cell r="I266" t="str">
            <v>Cultura y Política</v>
          </cell>
          <cell r="J266" t="str">
            <v>Facultad de Ciencias Contables Económicas y Administrativas</v>
          </cell>
        </row>
        <row r="267">
          <cell r="A267">
            <v>3629</v>
          </cell>
          <cell r="B267" t="str">
            <v xml:space="preserve">PERFIL EPIDEMIOLOGICO DE DIABETES MELLITUS TIPO 2 EN UNA POBLACION DEL DEPARTAMENTO DEL CAUCA. </v>
          </cell>
          <cell r="C267" t="str">
            <v>Luis Alfonso Buitrago Torres</v>
          </cell>
          <cell r="D267">
            <v>17354110</v>
          </cell>
          <cell r="E267" t="str">
            <v>buitrago@unicauca.edu.co</v>
          </cell>
          <cell r="F267" t="str">
            <v>Terminado</v>
          </cell>
          <cell r="G267">
            <v>40988</v>
          </cell>
          <cell r="H267">
            <v>41817</v>
          </cell>
          <cell r="I267" t="str">
            <v>Ciencias Fisiológicas Experimentales - CIFIEX</v>
          </cell>
          <cell r="J267" t="str">
            <v>Facultad de Ciencias de la Salud</v>
          </cell>
        </row>
        <row r="268">
          <cell r="A268">
            <v>3630</v>
          </cell>
          <cell r="B268" t="str">
            <v>Diseño e implementación de un Prototipo de Comunicación de Datos Basado en Hardware Reconfigurable Fase 1</v>
          </cell>
          <cell r="C268" t="str">
            <v>Harold Armando Romo Romero</v>
          </cell>
          <cell r="D268">
            <v>12988509</v>
          </cell>
          <cell r="E268" t="str">
            <v>hromo@unicauca.edu.co</v>
          </cell>
          <cell r="F268" t="str">
            <v>Terminado</v>
          </cell>
          <cell r="G268">
            <v>41334</v>
          </cell>
          <cell r="H268">
            <v>41850</v>
          </cell>
          <cell r="I268" t="str">
            <v>Grupo I+D Nuevas Tecnologías en Telecomunicaciones - GNTT</v>
          </cell>
          <cell r="J268" t="str">
            <v>Facultad de Ingeniería Electrónica y Telecomunicaciones</v>
          </cell>
        </row>
        <row r="269">
          <cell r="A269">
            <v>3647</v>
          </cell>
          <cell r="B269" t="str">
            <v xml:space="preserve">ANALISIS MULTIFRACTAL PARA EL DIAGNOSTICO DE ENFERMEDADES CARDIOVASCULARES A PARTIR DE SEÑALES ELECTROCARDIOGRAFICAS.  </v>
          </cell>
          <cell r="C269" t="str">
            <v>Patricia Eugenia Velez Varela</v>
          </cell>
          <cell r="D269">
            <v>29993756</v>
          </cell>
          <cell r="E269" t="str">
            <v>pvelez@unicauca.edu.co</v>
          </cell>
          <cell r="F269" t="str">
            <v>Terminado</v>
          </cell>
          <cell r="G269">
            <v>40988</v>
          </cell>
          <cell r="H269">
            <v>41598</v>
          </cell>
          <cell r="I269" t="str">
            <v>Grupo I+D Nuevas Tecnologías en Telecomunicaciones - GNTT</v>
          </cell>
          <cell r="J269" t="str">
            <v>Facultad de Ingeniería Electrónica y Telecomunicaciones</v>
          </cell>
        </row>
        <row r="270">
          <cell r="A270">
            <v>3658</v>
          </cell>
          <cell r="B270" t="str">
            <v>CONTRATO DE FINANCIACION RC 381- 2011, CELEBRADO ENTRE COLCIENCIAS Y EL INSTITUTO NACIONAL DE SALUD. "PREDICCION DE POSIBLES AREAS ENDEMICAS PARA CRYPTOCOCCUS NEOFORMANS/ CRYPTOCOCCUS GATTII EN COLOMBIA: MODELO ECOLOGICO DE RIESGO".</v>
          </cell>
          <cell r="C270" t="str">
            <v xml:space="preserve">Fabiola Eugenia Gonzalez Cuellar </v>
          </cell>
          <cell r="D270">
            <v>34531970</v>
          </cell>
          <cell r="E270" t="str">
            <v>fegonza@unicauca.edu.co</v>
          </cell>
          <cell r="F270" t="str">
            <v>Terminado</v>
          </cell>
          <cell r="G270">
            <v>41115</v>
          </cell>
          <cell r="H270">
            <v>42210</v>
          </cell>
          <cell r="I270" t="str">
            <v xml:space="preserve">Centro de Estudios en Microbiología y Parasitología - CEMPA </v>
          </cell>
          <cell r="J270" t="str">
            <v>Facultad de Ciencias de la Salud</v>
          </cell>
        </row>
        <row r="271">
          <cell r="A271">
            <v>3663</v>
          </cell>
          <cell r="B271" t="str">
            <v>CONTRATO DE INVESTIGACION CON FINANCIAMIENTO IF-002-11, SUSCRITO ENTRE EL CENTRO DE INVESTIGACION DE LAS TELECOMUNICACIONES- CINTEL Y LA UNIVERSIDAD DEL CAUCA, PARA EL DESARROLLO DEL PROYECTO DENOMINADO: "MECANISMO PARA LA INTERPRETACION DE EMOCIONES EN LA EVALUACION DE USABILIDAD DE ENTORNOS VIRTUALES DE APRENDIZAJE"</v>
          </cell>
          <cell r="C271" t="str">
            <v>Cesar Alberto Collazos Ordoñez</v>
          </cell>
          <cell r="D271">
            <v>76309486</v>
          </cell>
          <cell r="E271" t="str">
            <v>ccollazo@unicauca.edu.co</v>
          </cell>
          <cell r="F271" t="str">
            <v>Terminado</v>
          </cell>
          <cell r="G271">
            <v>41016</v>
          </cell>
          <cell r="H271">
            <v>41381</v>
          </cell>
          <cell r="I271" t="str">
            <v>Investigación y desarrollo en ingeniería de software - IDIS</v>
          </cell>
          <cell r="J271" t="str">
            <v>Facultad de Ingeniería Electrónica y Telecomunicaciones</v>
          </cell>
        </row>
        <row r="272">
          <cell r="A272">
            <v>3664</v>
          </cell>
          <cell r="B272" t="str">
            <v>LINEAMIENTOS PARA LA FORMACION INICIAL DE DOCENTES EN EL USO PEDAGOGICO DE LA TIC- ORIENTADA AL MEJORAMIENTO Y LA INNOVACION DESDE LA UNIVERSIDAD</v>
          </cell>
          <cell r="C272" t="str">
            <v>Jorge Jair  Moreno Chaustre</v>
          </cell>
          <cell r="D272">
            <v>91296197</v>
          </cell>
          <cell r="E272" t="str">
            <v>jjmoreno@unicauca.edu.co</v>
          </cell>
          <cell r="F272" t="str">
            <v>Terminado</v>
          </cell>
          <cell r="G272">
            <v>40956</v>
          </cell>
          <cell r="H272">
            <v>41322</v>
          </cell>
          <cell r="I272" t="str">
            <v>Grupo I+D en Tecnologías de la Información - GTI</v>
          </cell>
          <cell r="J272" t="str">
            <v>Facultad de Ingeniería Electrónica y Telecomunicaciones</v>
          </cell>
        </row>
        <row r="273">
          <cell r="A273">
            <v>3667</v>
          </cell>
          <cell r="B273" t="str">
            <v>PRIMERA FASE DEL PROYECTO "BÚSQUEDA ACTIVA FOCAL INTEGRAL (BAFI) DE VIH EN POBLACIONES URBANAS VULNERABLES Y EFECTIVIDAD/SEGURIDAD DE LA ATENCIÓN INTEGRAL Y EL TRATAMIENTO ANTIRRETROVIAL. POPAYÁN- COLOMBIA, 2011-2013</v>
          </cell>
          <cell r="C273" t="str">
            <v>Maria Virginia Pinzon Fernandez</v>
          </cell>
          <cell r="D273">
            <v>34542710</v>
          </cell>
          <cell r="E273" t="str">
            <v>mpinzon@unicauca.edu.co</v>
          </cell>
          <cell r="F273" t="str">
            <v>Terminado</v>
          </cell>
          <cell r="G273">
            <v>40725</v>
          </cell>
          <cell r="H273">
            <v>41456</v>
          </cell>
          <cell r="I273" t="str">
            <v>Grupo de Investigación en Salud -GIS</v>
          </cell>
          <cell r="J273" t="str">
            <v>Facultad de Ciencias de la Salud</v>
          </cell>
        </row>
        <row r="274">
          <cell r="A274">
            <v>3670</v>
          </cell>
          <cell r="B274" t="str">
            <v>CONVENIO INTERADMINISTRATIVO DE COOPERACION FPI- CI- 003 SUSCRITO ENTRE EÑL RESGUARDO INDIGENA PISCUETAW Y EL MINISTERIO DE EDUCACION NACIONAL. "ATENCIÓN INTEGRAL A LA PRIMERA INFANCIA MISAK EN LAS COMUNIDADES INDÍGENAS GUAMBIANAS DE LOS CABILDOS DE LA ZONA BAJA DEL DEPARTAMENTO DEL CAUCA".</v>
          </cell>
          <cell r="C274" t="str">
            <v>Borgia Enrico Acosta Fuentes</v>
          </cell>
          <cell r="D274">
            <v>10538340</v>
          </cell>
          <cell r="E274" t="str">
            <v>bacosta@unicauca.edu.co</v>
          </cell>
          <cell r="F274" t="str">
            <v>Terminado</v>
          </cell>
          <cell r="G274">
            <v>41022</v>
          </cell>
          <cell r="H274">
            <v>41440</v>
          </cell>
          <cell r="I274" t="str">
            <v>Estudios en Educación Indígena y Multicultural - GEIM</v>
          </cell>
          <cell r="J274" t="str">
            <v>Facultad de Ciencias Naturales, Exactas y de la Educación</v>
          </cell>
        </row>
        <row r="275">
          <cell r="A275">
            <v>3673</v>
          </cell>
          <cell r="B275" t="str">
            <v>DESARROLLANDO E INTERCOMPORANDO MODELOS DE PREDICCION DE CRECIMIENTO Y PRODUCCION DE CULTIVOS COMO HERRAMIENTA PARA DETERMINAR LA VULNERABILIDAD DEL SECTOR AGRICOLA FRENTE A LA VARIABILIDAD Y EL CAMBIO CLIMATICO. (WP5) PROGRAMA PARA EL FORTALECIMIENTO DE RED INTERINSTITUCIONAL DE CAMBIO CLIMATICO Y SEGURIDAD ALIMENTARIA-. RECCLISA</v>
          </cell>
          <cell r="C275" t="str">
            <v>Nestor Miguel Riaño Herrera</v>
          </cell>
          <cell r="D275">
            <v>19461664</v>
          </cell>
          <cell r="E275" t="str">
            <v>nnotiene@hotmail.com</v>
          </cell>
          <cell r="F275" t="str">
            <v>En Ejecución</v>
          </cell>
          <cell r="G275">
            <v>41346</v>
          </cell>
          <cell r="H275">
            <v>42807</v>
          </cell>
          <cell r="I275" t="str">
            <v>Estudios Ambientales</v>
          </cell>
          <cell r="J275" t="str">
            <v>Facultad de Ciencias Naturales, Exactas y de la Educación</v>
          </cell>
        </row>
        <row r="276">
          <cell r="A276">
            <v>3675</v>
          </cell>
          <cell r="B276" t="str">
            <v>Programa para el fortalecimiento de red interinstitucional de cambio climático y seguridad alimentaria - RICCLISA, para enfrentar los efectos del cambio climático y la variabilida climática sector agrícola colombiano, proponiendo estrategias y lineamientos comunes para la incorporación de la gestión de riesgo y adaptación al cambio climático. (Programa y WP1)</v>
          </cell>
          <cell r="C276" t="str">
            <v>Apolinar Figueroa Casas</v>
          </cell>
          <cell r="D276">
            <v>10535397</v>
          </cell>
          <cell r="E276" t="str">
            <v>apolinar@unicauca.edu.co</v>
          </cell>
          <cell r="F276" t="str">
            <v>En Ejecución</v>
          </cell>
          <cell r="G276">
            <v>41346</v>
          </cell>
          <cell r="H276">
            <v>43172</v>
          </cell>
          <cell r="I276" t="str">
            <v>Estudios Ambientales</v>
          </cell>
          <cell r="J276" t="str">
            <v>Facultad de Ciencias Naturales, Exactas y de la Educación</v>
          </cell>
        </row>
        <row r="277">
          <cell r="A277">
            <v>3676</v>
          </cell>
          <cell r="B277" t="str">
            <v>PROYECTO COBERTURAS- PROGRAMA PARA EL FORTALECIMIENTO DE RED INTERINSTITUCIONAL DE CAMBIO CLIMATICO Y SEGURIDAD ALIMENTARIA - RICCLISA- (WP4)</v>
          </cell>
          <cell r="C277" t="str">
            <v>Apolinar Figueroa Casas</v>
          </cell>
          <cell r="D277">
            <v>10535397</v>
          </cell>
          <cell r="E277" t="str">
            <v>apolinar@unicauca.edu.co</v>
          </cell>
          <cell r="F277" t="str">
            <v>En Ejecución</v>
          </cell>
          <cell r="G277">
            <v>41346</v>
          </cell>
          <cell r="H277">
            <v>43172</v>
          </cell>
          <cell r="I277" t="str">
            <v>Estudios Ambientales</v>
          </cell>
          <cell r="J277" t="str">
            <v>Facultad de Ciencias Naturales, Exactas y de la Educación</v>
          </cell>
        </row>
        <row r="278">
          <cell r="A278">
            <v>3678</v>
          </cell>
          <cell r="B278" t="str">
            <v>SERVICIOS DE GENERACION DE ALERTAS AGROCLIMATICAS COM SOPORTE A LA TOMA DE DECISIONES DEL SECTOR CAFETERO COLOMBIANO AGROCLOUD- (WP2) PROGRAMA PARA EL FORTALECIMIENTO DE RED INTERINSTITUCIONAL DE CAMBIO CLIMATICO Y SEGURIDAD ALIMENTARIA RICCLISA</v>
          </cell>
          <cell r="C278" t="str">
            <v>Juan Carlos Corrales Muñoz</v>
          </cell>
          <cell r="D278">
            <v>76320096</v>
          </cell>
          <cell r="E278" t="str">
            <v>jcorral@unicauca.edu.co</v>
          </cell>
          <cell r="F278" t="str">
            <v>En Ejecución</v>
          </cell>
          <cell r="G278">
            <v>41346</v>
          </cell>
          <cell r="H278">
            <v>43172</v>
          </cell>
          <cell r="I278" t="str">
            <v>Ingeniería Telemática</v>
          </cell>
          <cell r="J278" t="str">
            <v>Facultad de Ingeniería Electrónica y Telecomunicaciones</v>
          </cell>
        </row>
        <row r="279">
          <cell r="A279">
            <v>3683</v>
          </cell>
          <cell r="B279" t="str">
            <v>CARACTERIZACION HIDROBIOLOGICA DE HUMEDALES EN LA CUENCA ALTA DEL VALLE GEOGRAFICO DEL RIO CAUCA: DIVERSIDAD DEL PLANCTON, MACROFITAS ACUATICAS Y MACROINVERTEBRADOS</v>
          </cell>
          <cell r="C279" t="str">
            <v>Leonidas Zambrano Polanco</v>
          </cell>
          <cell r="D279">
            <v>14965889</v>
          </cell>
          <cell r="E279" t="str">
            <v>lpolanco@unicauca.edu.co</v>
          </cell>
          <cell r="F279" t="str">
            <v>Terminado</v>
          </cell>
          <cell r="G279">
            <v>40756</v>
          </cell>
          <cell r="H279">
            <v>41628</v>
          </cell>
          <cell r="I279" t="str">
            <v>Estudios en Recursos Hidrobiológicos Continentales</v>
          </cell>
          <cell r="J279" t="str">
            <v>Facultad de Ciencias Naturales, Exactas y de la Educación</v>
          </cell>
        </row>
        <row r="280">
          <cell r="A280">
            <v>3685</v>
          </cell>
          <cell r="B280" t="str">
            <v xml:space="preserve">INVESTIGACION- CREACION ESTETICA, CRITICA CON ENFOQUE INTERCULTURAL </v>
          </cell>
          <cell r="C280" t="str">
            <v>Mario Armando  Valencia Cardona</v>
          </cell>
          <cell r="D280">
            <v>10285254</v>
          </cell>
          <cell r="E280" t="str">
            <v>mavalencia@unicauca.edu.co</v>
          </cell>
          <cell r="F280" t="str">
            <v>Terminado</v>
          </cell>
          <cell r="G280">
            <v>40918</v>
          </cell>
          <cell r="H280">
            <v>41394</v>
          </cell>
          <cell r="I280" t="str">
            <v>Estética y Crítica</v>
          </cell>
          <cell r="J280" t="str">
            <v>Facultad de Ciencias Humanas y Sociales</v>
          </cell>
        </row>
        <row r="281">
          <cell r="A281">
            <v>3688</v>
          </cell>
          <cell r="B281" t="str">
            <v>EVALUACION CITOTOXICA Y GENOTOXICA DE LA EXPOSICION CRONICA AL HUMO BIOMASA ME DIANTE LA PRUEBA DE MICRONUCLEOS EN CELULAS DE LOS EPITELIOS BUCAL Y NASAL, EN UN GRUPO DE MUJERES EXPUESTAS PERTENECIENTES A ZONAS RURALES ALEDAÑAS AL MUNICIPIO DE POPAYAN-CAUCA</v>
          </cell>
          <cell r="C281" t="str">
            <v>Silvio Marino  Carvajal Varona</v>
          </cell>
          <cell r="D281">
            <v>10520632</v>
          </cell>
          <cell r="E281" t="str">
            <v>carvajal@unicauca.edu.co</v>
          </cell>
          <cell r="F281" t="str">
            <v>Terminado</v>
          </cell>
          <cell r="G281">
            <v>40844</v>
          </cell>
          <cell r="H281">
            <v>41118</v>
          </cell>
          <cell r="I281" t="str">
            <v>Toxicología Genética y Citogenética</v>
          </cell>
          <cell r="J281" t="str">
            <v>Facultad de Ciencias Naturales, Exactas y de la Educación</v>
          </cell>
        </row>
        <row r="282">
          <cell r="A282">
            <v>3697</v>
          </cell>
          <cell r="B282" t="str">
            <v>DE LAS DINÁMICAS  INSTITUCIONALES  AL DESARROLLO SOSTENIBLE REGIONAL: LA ECONOMÍA POLÍTICA DEL AGUA Y LA DEGRADACIÓN EN CUENCA ALTA DEL RIO CAUCA</v>
          </cell>
          <cell r="C282" t="str">
            <v>raul cortes landazury</v>
          </cell>
          <cell r="D282">
            <v>16776407</v>
          </cell>
          <cell r="E282" t="str">
            <v>rcortes@unicauca.edu.co</v>
          </cell>
          <cell r="F282" t="str">
            <v>Terminado</v>
          </cell>
          <cell r="G282">
            <v>40909</v>
          </cell>
          <cell r="H282">
            <v>41275</v>
          </cell>
          <cell r="I282" t="str">
            <v>Desarrollo y Políticas Públicas. POLINOMIA.</v>
          </cell>
          <cell r="J282" t="str">
            <v>Facultad de Ciencias Contables Económicas y Administrativas</v>
          </cell>
        </row>
        <row r="283">
          <cell r="A283">
            <v>3698</v>
          </cell>
          <cell r="B283" t="str">
            <v>RED TEMATICA EN APLICACIONES Y USABILIDAD DE LA TELEVISION DIGITAL INTERACTIVA - REDAUTI</v>
          </cell>
          <cell r="C283" t="str">
            <v>Jose Luis Arciniegas Herrera</v>
          </cell>
          <cell r="D283">
            <v>76319265</v>
          </cell>
          <cell r="E283" t="str">
            <v>jlarci@unicauca.edu.co</v>
          </cell>
          <cell r="F283" t="str">
            <v>Terminado</v>
          </cell>
          <cell r="G283">
            <v>40909</v>
          </cell>
          <cell r="H283">
            <v>42369</v>
          </cell>
          <cell r="I283" t="str">
            <v>Ingeniería Telemática</v>
          </cell>
          <cell r="J283" t="str">
            <v>Facultad de Ingeniería Electrónica y Telecomunicaciones</v>
          </cell>
        </row>
        <row r="284">
          <cell r="A284">
            <v>3704</v>
          </cell>
          <cell r="B284" t="str">
            <v>CONSTRUCCIÓN DE UN SISTEMA DE INDICADORES PARA LA MEDICIÓN DE LAS CAPACIDADES DE INVESTIGACIÓN DE LA UNIVERSIDAD DEL CAUCA DESDE LA PERSPECTIVA DE LA GESTIÓN DEL CONOCIMIENTO. Fase III.</v>
          </cell>
          <cell r="C284" t="str">
            <v>Adolfo León Plazas Tenorio</v>
          </cell>
          <cell r="D284">
            <v>16260836</v>
          </cell>
          <cell r="E284" t="str">
            <v>aplazas@unicauca.edu.co</v>
          </cell>
          <cell r="F284" t="str">
            <v>En Ejecución</v>
          </cell>
          <cell r="G284">
            <v>40967</v>
          </cell>
          <cell r="H284">
            <v>41271</v>
          </cell>
          <cell r="I284" t="str">
            <v>Modelos Regionales De Competitividad</v>
          </cell>
          <cell r="J284" t="str">
            <v>Interinstitucional</v>
          </cell>
        </row>
        <row r="285">
          <cell r="A285">
            <v>3705</v>
          </cell>
          <cell r="B285" t="str">
            <v>EVALUACIÓN LOCAL DE LA RADIACIÓN SOLAR Y DISEÑO DE UN SISTEMA FOTOVOLTAICO AUTÓNOMO PARA APLICACIONES RESIDENCIALES</v>
          </cell>
          <cell r="C285" t="str">
            <v>Wayner Rivera  Marquez</v>
          </cell>
          <cell r="D285">
            <v>16611388</v>
          </cell>
          <cell r="E285" t="str">
            <v>wrivera@unicauca.edu.co</v>
          </cell>
          <cell r="F285" t="str">
            <v>Terminado</v>
          </cell>
          <cell r="G285">
            <v>40969</v>
          </cell>
          <cell r="H285">
            <v>41518</v>
          </cell>
          <cell r="I285" t="str">
            <v>Materiales y Nanotecnología</v>
          </cell>
          <cell r="J285" t="str">
            <v>Facultad de Ciencias Naturales, Exactas y de la Educación</v>
          </cell>
        </row>
        <row r="286">
          <cell r="A286">
            <v>3706</v>
          </cell>
          <cell r="B286" t="str">
            <v xml:space="preserve">PROYECTO LATINOAMERICANO DE EDUCACION POPULAR FASE II, LA EDUCACION POPULAR EN EL PROCESO DE FORMACION DE MAESTROS. LICENCIATURAS DE EDUCACION BASICA CON ENFASIS EN CIENCIAS NATURALES Y EDUCACION AMBIENTAL, LENGUA CASTELLANA E INGLES </v>
          </cell>
          <cell r="C286" t="str">
            <v>Robert Alfredo Euscategui Pachon</v>
          </cell>
          <cell r="D286">
            <v>10547293</v>
          </cell>
          <cell r="E286" t="str">
            <v>raeusca@unicauca.edu.co</v>
          </cell>
          <cell r="F286" t="str">
            <v>Terminado</v>
          </cell>
          <cell r="G286">
            <v>40725</v>
          </cell>
          <cell r="H286">
            <v>41258</v>
          </cell>
          <cell r="I286" t="str">
            <v>Grupo de Educación Popular y Comunitaria</v>
          </cell>
          <cell r="J286" t="str">
            <v>Facultad de Ciencias Naturales, Exactas y de la Educación</v>
          </cell>
        </row>
        <row r="287">
          <cell r="A287">
            <v>3707</v>
          </cell>
          <cell r="B287" t="str">
            <v xml:space="preserve">ANTROPOLOGIAS EN COLOMBIA. TRAYECTORIAS, TENDENCIAS Y DESAFIOS CONTEMPORANEOS. </v>
          </cell>
          <cell r="C287" t="str">
            <v>Jairo Tocancipá Falla</v>
          </cell>
          <cell r="D287">
            <v>12120023</v>
          </cell>
          <cell r="E287" t="str">
            <v>jtocancipa@unicauca.edu.co</v>
          </cell>
          <cell r="F287" t="str">
            <v>Terminado</v>
          </cell>
          <cell r="G287">
            <v>40967</v>
          </cell>
          <cell r="H287">
            <v>41608</v>
          </cell>
          <cell r="I287" t="str">
            <v>Estudios Sociales Comparativos Andes, Amazonia, Costa Pacífica</v>
          </cell>
          <cell r="J287" t="str">
            <v>Facultad de Ciencias Humanas y Sociales</v>
          </cell>
        </row>
        <row r="288">
          <cell r="A288">
            <v>3711</v>
          </cell>
          <cell r="B288" t="str">
            <v>ACUERDO ESPECIFICO No. 005 de 2012 SUSCRITO ENTRE INGEOMINAS Y LA UNIVERSIDAD DEL CAUCA .</v>
          </cell>
          <cell r="C288" t="str">
            <v>Maria Patricia Torres Hernandez</v>
          </cell>
          <cell r="D288">
            <v>43019039</v>
          </cell>
          <cell r="E288" t="str">
            <v>mptorres@unicauca.edu.co</v>
          </cell>
          <cell r="F288" t="str">
            <v>Terminado</v>
          </cell>
          <cell r="G288">
            <v>40969</v>
          </cell>
          <cell r="H288">
            <v>41334</v>
          </cell>
          <cell r="I288" t="str">
            <v>Investigadores Independientes</v>
          </cell>
          <cell r="J288" t="str">
            <v>Otro</v>
          </cell>
        </row>
        <row r="289">
          <cell r="A289">
            <v>3713</v>
          </cell>
          <cell r="B289" t="str">
            <v>RED IBEROAMERICANA DE APOYO A LOS PROCESOS DE ENSEÑANZA- APRENDIZAJE DE COMPETENCIAS PROFESIONALES A TRAVES DE ENTORNOS UBICUOS Y COLABORATIVOS. U- CSCL</v>
          </cell>
          <cell r="C289" t="str">
            <v>Cesar Alberto Collazos Ordoñez</v>
          </cell>
          <cell r="D289">
            <v>76309486</v>
          </cell>
          <cell r="E289" t="str">
            <v>ccollazo@unicauca.edu.co</v>
          </cell>
          <cell r="F289" t="str">
            <v>En Ejecución</v>
          </cell>
          <cell r="G289">
            <v>41275</v>
          </cell>
          <cell r="H289">
            <v>42735</v>
          </cell>
          <cell r="I289" t="str">
            <v>Investigación y desarrollo en ingeniería de software - IDIS</v>
          </cell>
          <cell r="J289" t="str">
            <v>Facultad de Ingeniería Electrónica y Telecomunicaciones</v>
          </cell>
        </row>
        <row r="290">
          <cell r="A290">
            <v>3714</v>
          </cell>
          <cell r="B290" t="str">
            <v xml:space="preserve">LA FUNCION SOCIAL DE LA EDUCACION ARTISTICA CONTEMPORANEA: DEL SALON DE CLASES AL CONTEXTO COMO TALLER EXPANDIDO. HACIA UNA PEDAGOGIA DE LA COSMOVISION </v>
          </cell>
          <cell r="C290" t="str">
            <v>Jose Heiner Calero Cobo</v>
          </cell>
          <cell r="D290">
            <v>6315710</v>
          </cell>
          <cell r="E290" t="str">
            <v>jhcalero@unicauca.edu.co</v>
          </cell>
          <cell r="F290" t="str">
            <v>Terminado</v>
          </cell>
          <cell r="G290">
            <v>40817</v>
          </cell>
          <cell r="H290">
            <v>41913</v>
          </cell>
          <cell r="I290" t="str">
            <v>Artes 2000</v>
          </cell>
          <cell r="J290" t="str">
            <v>Facultad de Artes</v>
          </cell>
        </row>
        <row r="291">
          <cell r="A291">
            <v>3716</v>
          </cell>
          <cell r="B291" t="str">
            <v>ACUERDO DE SUBVENCION No. 601102 TUCAN3G 08.03.13 A SUSCRIBIR ENTRE LA UNIVERSIDAD POLITECNICA DE CATALUNYA COMO COORDINADOR DEL CONSORCIO Y LA UNIVERSIDAD DEL CAUCA. PROYECTO: TCAN3G. WIRELESS TECHNOLOGIES FOR UNDERDEVELOPED NON- URBAN AREAS BASED ON CELLULAR 3G FEMTO/RELAYS DEPLOYMENTS.</v>
          </cell>
          <cell r="C291" t="str">
            <v>Alvaro Rendón Gallón</v>
          </cell>
          <cell r="D291">
            <v>6211037</v>
          </cell>
          <cell r="E291" t="str">
            <v>arendon@unicauca.edu.co</v>
          </cell>
          <cell r="F291" t="str">
            <v>En Ejecución</v>
          </cell>
          <cell r="G291">
            <v>41306</v>
          </cell>
          <cell r="H291">
            <v>43100</v>
          </cell>
          <cell r="I291" t="str">
            <v>Ingeniería Telemática</v>
          </cell>
          <cell r="J291" t="str">
            <v>Facultad de Ingeniería Electrónica y Telecomunicaciones</v>
          </cell>
        </row>
        <row r="292">
          <cell r="A292">
            <v>3719</v>
          </cell>
          <cell r="B292" t="str">
            <v>ANALISIS BIOINFORMATICO DE SECUENCIAS CON ACTIVIDAD TOXICA QUE POSEEN FOSFOLIPASAS A2 UTILES PARA EL DISEÑO DE ANTI VENENOS ESPECIFICOS DE TOXINAS.</v>
          </cell>
          <cell r="C292" t="str">
            <v>Patricia Eugenia Velez Varela</v>
          </cell>
          <cell r="D292">
            <v>29993756</v>
          </cell>
          <cell r="E292" t="str">
            <v>pvelez@unicauca.edu.co</v>
          </cell>
          <cell r="F292" t="str">
            <v>Terminado</v>
          </cell>
          <cell r="G292">
            <v>40598</v>
          </cell>
          <cell r="H292">
            <v>40963</v>
          </cell>
          <cell r="I292" t="str">
            <v>Biología Molecular y Ambiental del Cáncer - BIMAC</v>
          </cell>
          <cell r="J292" t="str">
            <v>Facultad de Ciencias Naturales, Exactas y de la Educación</v>
          </cell>
        </row>
        <row r="293">
          <cell r="A293">
            <v>3726</v>
          </cell>
          <cell r="B293" t="str">
            <v>CONTRATO DE FINANCIAMIENTO No. 523-2012 CELEBRADO ENTRE COLCIENCIAS Y LA UNIVERSIDAD DEL CAUCA PARA EL DESARROLLO DEL PROYECTO: "CONTAMINACION POR HELICOBACTER PYLORI EN FUENTES DE AGUA: MODELO ECOSISTEMICO EN UNA POBLACION DE ALTO RIESGO PARA CANCER GASTRICO EN EL DEPARTAMENDO DEL CAUCA"</v>
          </cell>
          <cell r="C293" t="str">
            <v>Claudia Patricia Acosta Astaiza</v>
          </cell>
          <cell r="D293">
            <v>34561797</v>
          </cell>
          <cell r="E293" t="str">
            <v>c_acosta_astaiza@hotmail.com</v>
          </cell>
          <cell r="F293" t="str">
            <v>Terminado</v>
          </cell>
          <cell r="G293">
            <v>41325</v>
          </cell>
          <cell r="H293">
            <v>42663</v>
          </cell>
          <cell r="I293" t="str">
            <v>Genética Humana Aplicada - GIGHA</v>
          </cell>
          <cell r="J293" t="str">
            <v>Facultad de Ciencias de la Salud</v>
          </cell>
        </row>
        <row r="294">
          <cell r="A294">
            <v>3727</v>
          </cell>
          <cell r="B294" t="str">
            <v>CONTRATO CON FINANCIAMIENTO RC No. 743-2013. CELEBRADO ENTRE COLCIENCIAS Y LA UNIVERSIDAD DEL CAUCA. SIMETIC: UNA ESTRATEGIA PARA LA CARACTERIZACION Y AUTOCUIDADO DE PACIENTES CON SINDROME METABOLICO SOPORTADA EN TECNOLOGIAS DE LA INFORMACION Y LA COMUNICACION (TICs)</v>
          </cell>
          <cell r="C294" t="str">
            <v>Rosa Elvira Alvarez Rosero</v>
          </cell>
          <cell r="D294">
            <v>34557095</v>
          </cell>
          <cell r="E294" t="str">
            <v>nnotiene@hotmail.com</v>
          </cell>
          <cell r="F294" t="str">
            <v>Terminado</v>
          </cell>
          <cell r="G294">
            <v>41638</v>
          </cell>
          <cell r="H294">
            <v>43099</v>
          </cell>
          <cell r="I294" t="str">
            <v>Ciencias Fisiológicas Experimentales - CIFIEX</v>
          </cell>
          <cell r="J294" t="str">
            <v>Facultad de Ciencias de la Salud</v>
          </cell>
        </row>
        <row r="295">
          <cell r="A295">
            <v>3740</v>
          </cell>
          <cell r="B295" t="str">
            <v>CONVENIO DE COOPERACION CELEBRADO ENTRE LA UNIVERSIDAD DEL SINU Y LA UNIVERSIDAD DEL CAUCA. EVALUACION Y CARACTERIZACIÓN DE MEZCLAS COMPLEJAS EN UNA MINA DE CARBON A CIELO ABIERTO Y SUS EFECTOS BIOLOGICOS EN LINFOCITOS HUMANOS POLIMORFICOS. CONVENIO N° 002 DE 2015</v>
          </cell>
          <cell r="C295" t="str">
            <v>Lyda Marcela  Espitia Pérez</v>
          </cell>
          <cell r="D295">
            <v>25801122</v>
          </cell>
          <cell r="E295" t="str">
            <v>lydaespitia@unisinu.edu.co</v>
          </cell>
          <cell r="F295" t="str">
            <v>En Ejecución</v>
          </cell>
          <cell r="G295">
            <v>41688</v>
          </cell>
          <cell r="H295">
            <v>42996</v>
          </cell>
          <cell r="I295" t="str">
            <v>Toxicología Genética y Citogenética</v>
          </cell>
          <cell r="J295" t="str">
            <v>Facultad de Ciencias Naturales, Exactas y de la Educación</v>
          </cell>
        </row>
        <row r="296">
          <cell r="A296">
            <v>3743</v>
          </cell>
          <cell r="B296" t="str">
            <v>CONVENIO ESPECIFICO DE COOPERACION No. UN-OJ 2014-26513, SUSCRITO ENTRE LA FUNDACION UNIVERSITARIA DEL NORTE Y LA UNIVERSIDAD DEL CAUCA. ACOPLE DE ELEMENTOS FINITOS Y ELEMENTOS DE FRONTERA PARA MODELOS DE CORRIENTE INDUCIDA: APLICACION A E/MEG Y A PROBLEMAS CON CONDUCTORES FERROMAGNETICOS</v>
          </cell>
          <cell r="C296" t="str">
            <v>Ramiro Miguel Acevedo Martinez</v>
          </cell>
          <cell r="D296">
            <v>92530869</v>
          </cell>
          <cell r="E296" t="str">
            <v>rmacevedo@unicauca.edu.co</v>
          </cell>
          <cell r="F296" t="str">
            <v>En Ejecución</v>
          </cell>
          <cell r="G296">
            <v>41694</v>
          </cell>
          <cell r="H296">
            <v>43336</v>
          </cell>
          <cell r="I296" t="str">
            <v>Espacios Funcionales</v>
          </cell>
          <cell r="J296" t="str">
            <v>Facultad de Ciencias Naturales, Exactas y de la Educación</v>
          </cell>
        </row>
        <row r="297">
          <cell r="A297">
            <v>3744</v>
          </cell>
          <cell r="B297" t="str">
            <v>CONTRATO RC. No. 0394-2013, CELEBRADO ENTRE LA FIDUCIARIA BOGOTA Y LA UNIVERSIDAD DEL CAUCA. CONSTRUCCIÓN DE CONJUNTOS Bh[g], PROPIEDAD DE MIDY ALGUNAS APLICACIONES.</v>
          </cell>
          <cell r="C297" t="str">
            <v>Carlos Alberto Trujillo Solarte</v>
          </cell>
          <cell r="D297">
            <v>10532448</v>
          </cell>
          <cell r="E297" t="str">
            <v>trujillo@unicauca.edu.co</v>
          </cell>
          <cell r="F297" t="str">
            <v>Terminado</v>
          </cell>
          <cell r="G297">
            <v>41550</v>
          </cell>
          <cell r="H297">
            <v>42738</v>
          </cell>
          <cell r="I297" t="str">
            <v>MATEMÁTICA DISCRETA Y APLICACIONES: ERM MATDIS</v>
          </cell>
          <cell r="J297" t="str">
            <v>Facultad de Ciencias Naturales, Exactas y de la Educación</v>
          </cell>
        </row>
        <row r="298">
          <cell r="A298">
            <v>3757</v>
          </cell>
          <cell r="B298" t="str">
            <v xml:space="preserve">CONVENIO DE COOPERACION CELEBRADO ENTRE LA UNIVERSIDAD DEL SINU Y LA UNIVERSIDAD DEL CAUCA. ''EVALUACIÓN DEL DAÑO GENOMICO, GENOTOXICIDAD, Y SUSCEPTIBILIDAD GENETICA EN POBLACIONES CON EXPOSICION DIETARIA A METILMERCURIO EN TRES DEPARTAMENTOS DE LA REGION CARIBE COLOMBIANA''. CONVENIO DE N° 003 DE 2014 </v>
          </cell>
          <cell r="C298" t="str">
            <v>Luz Stella Hoyos Giraldo</v>
          </cell>
          <cell r="D298">
            <v>32331874</v>
          </cell>
          <cell r="E298" t="str">
            <v>lshoyos@unicauca.edu.co</v>
          </cell>
          <cell r="F298" t="str">
            <v>En Ejecución</v>
          </cell>
          <cell r="G298">
            <v>41992</v>
          </cell>
          <cell r="H298">
            <v>42996</v>
          </cell>
          <cell r="I298" t="str">
            <v>Toxicología Genética y Citogenética</v>
          </cell>
          <cell r="J298" t="str">
            <v>Facultad de Ciencias Naturales, Exactas y de la Educación</v>
          </cell>
        </row>
        <row r="299">
          <cell r="A299">
            <v>3765</v>
          </cell>
          <cell r="B299" t="str">
            <v xml:space="preserve">CONVENIO ESPECIAL DE COOPERACION  No. 0433-2012, SUSCRITO ENTRE  FIDUBOGOTÁ Y LA UNIVERSIDAD DEL CAUCA, PROGRAMA ONDAS CAUCA. _x000D_
</v>
          </cell>
          <cell r="C299" t="str">
            <v>Freddy Hernan Pisso Rengifo</v>
          </cell>
          <cell r="D299">
            <v>10524236</v>
          </cell>
          <cell r="E299" t="str">
            <v>ipedu@unicauca.edu.co</v>
          </cell>
          <cell r="F299" t="str">
            <v>Terminado</v>
          </cell>
          <cell r="G299">
            <v>41094</v>
          </cell>
          <cell r="H299">
            <v>41763</v>
          </cell>
          <cell r="I299" t="str">
            <v>Investigadores Independientes</v>
          </cell>
          <cell r="J299" t="str">
            <v>Otro</v>
          </cell>
        </row>
        <row r="300">
          <cell r="A300">
            <v>3767</v>
          </cell>
          <cell r="B300" t="str">
            <v xml:space="preserve">CONVENIO ESPECIAL DE COOPERACION  No. 769 de 2012 SUSCRITO ENTRE LA FISUCIARIA BOGOTA Y LA UNIVERSIDAD DEL CAUCA. JOVEN INVESTIGADOR: JULIAN FERNANDO MUÑOZ </v>
          </cell>
          <cell r="C300" t="str">
            <v xml:space="preserve">Edgar Leonairo Pencué Fierro </v>
          </cell>
          <cell r="D300">
            <v>76324546</v>
          </cell>
          <cell r="E300" t="str">
            <v>leonairo@unicauca.edu.co</v>
          </cell>
          <cell r="F300" t="str">
            <v>Terminado</v>
          </cell>
          <cell r="G300">
            <v>41372</v>
          </cell>
          <cell r="H300">
            <v>41737</v>
          </cell>
          <cell r="I300" t="str">
            <v>Óptica y laser</v>
          </cell>
          <cell r="J300" t="str">
            <v>Facultad de Ciencias Naturales, Exactas y de la Educación</v>
          </cell>
        </row>
        <row r="301">
          <cell r="A301">
            <v>3770</v>
          </cell>
          <cell r="B301" t="str">
            <v>CONVENIO ESPECIAL DE COOPERACION No. 0499-2012 SUSCRITO ENTRE LA FIDUCIARIA BOGOTA Y LA UNIVERSIDAD DEL CAUCA. PROGRAMA ONDAS CAUCA- RECURSOS ECOPETROL</v>
          </cell>
          <cell r="C301" t="str">
            <v>Freddy Hernan Pisso Rengifo</v>
          </cell>
          <cell r="D301">
            <v>10524236</v>
          </cell>
          <cell r="E301" t="str">
            <v>ipedu@unicauca.edu.co</v>
          </cell>
          <cell r="F301" t="str">
            <v>Terminado</v>
          </cell>
          <cell r="G301">
            <v>41166</v>
          </cell>
          <cell r="H301">
            <v>41531</v>
          </cell>
          <cell r="I301" t="str">
            <v>Investigadores Independientes</v>
          </cell>
          <cell r="J301" t="str">
            <v>Otro</v>
          </cell>
        </row>
        <row r="302">
          <cell r="A302">
            <v>3771</v>
          </cell>
          <cell r="B302" t="str">
            <v>CONVENIO DE COOPERACION ENTRE LA UNIVERSIDAD DE BERLIN Y LA UNIVERSIDAD DEL CAUCA VIRTUAL CLASSROOM OF MATHEMATICS AND MENTORING - PROYECTO ALFA III</v>
          </cell>
          <cell r="C302" t="str">
            <v>Jorge Enrique  Barrera</v>
          </cell>
          <cell r="D302">
            <v>19446961</v>
          </cell>
          <cell r="E302" t="str">
            <v>jebarrera@unicauca.edu.co</v>
          </cell>
          <cell r="F302" t="str">
            <v>Terminado</v>
          </cell>
          <cell r="G302">
            <v>40892</v>
          </cell>
          <cell r="H302">
            <v>41988</v>
          </cell>
          <cell r="I302" t="str">
            <v>Investigaciones Contables, Económicas Y Administrativas - GICEA</v>
          </cell>
          <cell r="J302" t="str">
            <v>Facultad de Ciencias Contables Económicas y Administrativas</v>
          </cell>
        </row>
        <row r="303">
          <cell r="A303">
            <v>3772</v>
          </cell>
          <cell r="B303" t="str">
            <v>CONVENIO ESPECIAL DE COOPERACION No. 769 DE 2012 SUSCRITP ENTRE LA FIDUCIARIA BOGOTA Y LA UNIVERSIDAD DEL CAUCA. JOVEN INVESTIGADOR: CRISTIAN CAMILO VIDAL MALDONADO.</v>
          </cell>
          <cell r="C303" t="str">
            <v>Apolinar Figueroa Casas</v>
          </cell>
          <cell r="D303">
            <v>10535397</v>
          </cell>
          <cell r="E303" t="str">
            <v>apolinar@unicauca.edu.co</v>
          </cell>
          <cell r="F303" t="str">
            <v>Terminado</v>
          </cell>
          <cell r="G303">
            <v>41353</v>
          </cell>
          <cell r="H303">
            <v>41718</v>
          </cell>
          <cell r="I303" t="str">
            <v>Estudios Ambientales</v>
          </cell>
          <cell r="J303" t="str">
            <v>Facultad de Ciencias Naturales, Exactas y de la Educación</v>
          </cell>
        </row>
        <row r="304">
          <cell r="A304">
            <v>3776</v>
          </cell>
          <cell r="B304" t="str">
            <v>CONVENIO ESPECIAL DE COOPERACION No. 769 DE 2012 SUSCRITO ENTRE LA FIDUCIARIA BOGOTA Y LA UNIVERSIDAD DEL CAUCA. JOVEN INVESTIGADOR: SANTIAGO VALENCIA AGREDO.</v>
          </cell>
          <cell r="C304" t="str">
            <v>Apolinar Figueroa Casas</v>
          </cell>
          <cell r="D304">
            <v>10535397</v>
          </cell>
          <cell r="E304" t="str">
            <v>apolinar@unicauca.edu.co</v>
          </cell>
          <cell r="F304" t="str">
            <v>Terminado</v>
          </cell>
          <cell r="G304">
            <v>41351</v>
          </cell>
          <cell r="H304">
            <v>41716</v>
          </cell>
          <cell r="I304" t="str">
            <v>Estudios Ambientales</v>
          </cell>
          <cell r="J304" t="str">
            <v>Facultad de Ciencias Naturales, Exactas y de la Educación</v>
          </cell>
        </row>
        <row r="305">
          <cell r="A305">
            <v>3782</v>
          </cell>
          <cell r="B305" t="str">
            <v xml:space="preserve">TEMATICAS: ITINERARIO DE FORMACION PARA LA APROPIACION PROFESIONAL DE TIC DE DIRECTIVOS DOCENTES. </v>
          </cell>
          <cell r="C305" t="str">
            <v>Mario Fernando  Solarte Sarasty</v>
          </cell>
          <cell r="D305">
            <v>76319313</v>
          </cell>
          <cell r="E305" t="str">
            <v>msolarte@unicauca.edu.co</v>
          </cell>
          <cell r="F305" t="str">
            <v>Terminado</v>
          </cell>
          <cell r="G305">
            <v>41155</v>
          </cell>
          <cell r="H305">
            <v>41257</v>
          </cell>
          <cell r="I305" t="str">
            <v>Ingeniería Telemática</v>
          </cell>
          <cell r="J305" t="str">
            <v>Facultad de Ingeniería Electrónica y Telecomunicaciones</v>
          </cell>
        </row>
        <row r="306">
          <cell r="A306">
            <v>3784</v>
          </cell>
          <cell r="B306" t="str">
            <v>CONVENIO ESPECIAL DE COOPERACION No. 0139 DE 2013 SUSCRITO ENTRE LA FIDUCIARIA BOGOTA, LA CORPORACION CENTRO INTERNACIONAL DE INVESTIGACION E INNOVACION DEL AGUA CIAGUA Y LA UNIVERSIDAD DEL CAUCA. ADMINISTRA CIAGUA. MODALIDAD INTERINSTITUCIONAL.</v>
          </cell>
          <cell r="C306" t="str">
            <v>Apolinar Figueroa Casas</v>
          </cell>
          <cell r="D306">
            <v>10535397</v>
          </cell>
          <cell r="E306" t="str">
            <v>apolinar@unicauca.edu.co</v>
          </cell>
          <cell r="F306" t="str">
            <v>Terminado</v>
          </cell>
          <cell r="G306">
            <v>41347</v>
          </cell>
          <cell r="H306">
            <v>41712</v>
          </cell>
          <cell r="I306" t="str">
            <v>Estudios Ambientales</v>
          </cell>
          <cell r="J306" t="str">
            <v>Facultad de Ciencias Naturales, Exactas y de la Educación</v>
          </cell>
        </row>
        <row r="307">
          <cell r="A307">
            <v>3786</v>
          </cell>
          <cell r="B307" t="str">
            <v>CONVENIO ESPECIAL DE COOPERACION No. 769 DE 2012 SUSCRITO ENTRE LA FIDUCIARIA BOGOTA Y LA UNIVERSIDAD DEL CAUCA. JOVEN INVESTIGADOR: LUZ ADRIANA PLAZAS</v>
          </cell>
          <cell r="C307" t="str">
            <v xml:space="preserve">Mario Milver Patiño Velasco </v>
          </cell>
          <cell r="D307">
            <v>76320329</v>
          </cell>
          <cell r="E307" t="str">
            <v>mpatino@unicauca.edu.co</v>
          </cell>
          <cell r="F307" t="str">
            <v>Terminado</v>
          </cell>
          <cell r="G307">
            <v>41374</v>
          </cell>
          <cell r="H307">
            <v>41739</v>
          </cell>
          <cell r="I307" t="str">
            <v>Óptica y laser</v>
          </cell>
          <cell r="J307" t="str">
            <v>Facultad de Ciencias Naturales, Exactas y de la Educación</v>
          </cell>
        </row>
        <row r="308">
          <cell r="A308">
            <v>3790</v>
          </cell>
          <cell r="B308" t="str">
            <v>CONVENIO ESPECIAL DE COOPERACION No. 769 DE 2012 SUSCRITO ENTRE LA FIDUCIARIA BOGOTA Y LA UNIVERSIDAD DEL CAUCA. JOVEN INVESTIGADOR: VIVIANA MORENO SERNA</v>
          </cell>
          <cell r="C308" t="str">
            <v>Luis Alfonso  Vargas Jimenez</v>
          </cell>
          <cell r="D308">
            <v>16599316</v>
          </cell>
          <cell r="E308" t="str">
            <v>lavargas@unicauca.edu.co</v>
          </cell>
          <cell r="F308" t="str">
            <v>Terminado</v>
          </cell>
          <cell r="G308">
            <v>41351</v>
          </cell>
          <cell r="H308">
            <v>41716</v>
          </cell>
          <cell r="I308" t="str">
            <v>Catalisis</v>
          </cell>
          <cell r="J308" t="str">
            <v>Facultad de Ciencias Naturales, Exactas y de la Educación</v>
          </cell>
        </row>
        <row r="309">
          <cell r="A309">
            <v>3791</v>
          </cell>
          <cell r="B309" t="str">
            <v>CONVENIO ESPECIAL DE COOPERACION No. 769 DE 2012 SUSCRITO ENTRE LA FIDUCIARIA BOGOTA Y LA UNIVERSIDAD DEL CAUCA. JOVEN INVESTIGADOR: CARLOS ANDRES MARTOS OJEDA.</v>
          </cell>
          <cell r="C309" t="str">
            <v>Carlos Alberto Trujillo Solarte</v>
          </cell>
          <cell r="D309">
            <v>10532448</v>
          </cell>
          <cell r="E309" t="str">
            <v>trujillo@unicauca.edu.co</v>
          </cell>
          <cell r="F309" t="str">
            <v>Terminado</v>
          </cell>
          <cell r="G309">
            <v>41367</v>
          </cell>
          <cell r="H309">
            <v>41732</v>
          </cell>
          <cell r="I309" t="str">
            <v>ALGEBRA, TEORIA DE NUMEROS Y APLICACIONES</v>
          </cell>
          <cell r="J309" t="str">
            <v>Interinstitucional</v>
          </cell>
        </row>
        <row r="310">
          <cell r="A310">
            <v>3794</v>
          </cell>
          <cell r="B310" t="str">
            <v xml:space="preserve">CONVENIO ESPECIAL DE COOPERACION No. 769 DE 2012 SUSCRITO ENTRE LA FIDUCIARIA BOGOTA Y LA UNIVERSIDAD DEL CAUCA. JOVEN INVESTIGADOR: DIANA ISABEL TRUJILLO CIFUENTES. </v>
          </cell>
          <cell r="C310" t="str">
            <v>Oscar Josue Calderón Cortes</v>
          </cell>
          <cell r="D310">
            <v>12139176</v>
          </cell>
          <cell r="E310" t="str">
            <v>oscarc@unicauca.edu.co</v>
          </cell>
          <cell r="F310" t="str">
            <v>Terminado</v>
          </cell>
          <cell r="G310">
            <v>41367</v>
          </cell>
          <cell r="H310">
            <v>41732</v>
          </cell>
          <cell r="I310" t="str">
            <v>Grupo I+D Nuevas Tecnologías en Telecomunicaciones - GNTT</v>
          </cell>
          <cell r="J310" t="str">
            <v>Facultad de Ingeniería Electrónica y Telecomunicaciones</v>
          </cell>
        </row>
        <row r="311">
          <cell r="A311">
            <v>3799</v>
          </cell>
          <cell r="B311" t="str">
            <v>CONVENIO ESPECIAL DE COOPERACION No. 769 DE 2012 SUSCRITO ENTRE LA FIDUCIARIA BOGOTA Y LA UNIVERSIDAD DEL CAUCA. JOVEN INVESTIGADOR:  SANDRA PATRICIA PAZ PEÑA .</v>
          </cell>
          <cell r="C311" t="str">
            <v>Silvio Andrés Mosquera Sánchez</v>
          </cell>
          <cell r="D311">
            <v>4664453</v>
          </cell>
          <cell r="E311" t="str">
            <v>smosquera@unicauca.edu.co</v>
          </cell>
          <cell r="F311" t="str">
            <v>Terminado</v>
          </cell>
          <cell r="G311">
            <v>41394</v>
          </cell>
          <cell r="H311">
            <v>41759</v>
          </cell>
          <cell r="I311" t="str">
            <v>Ciencia y Tecnología de Biomoléculas de Interes Agroindustrial -CYTBIA</v>
          </cell>
          <cell r="J311" t="str">
            <v>Facultad de Ciencias Agrarias</v>
          </cell>
        </row>
        <row r="312">
          <cell r="A312">
            <v>3801</v>
          </cell>
          <cell r="B312" t="str">
            <v>CONVENIO ESPECIAL DE COOPERACION No. 769 DE 2012 SUSCRITO ENTRE LA FIDUCIARIA BOGOTA Y LA UNIVERSIDAD DEL CAUCA. JOVEN INVESTIGADOR: DIANA MARCELA TORRES CUELLAR.</v>
          </cell>
          <cell r="C312" t="str">
            <v>Claudia Patricia Acosta Astaiza</v>
          </cell>
          <cell r="D312">
            <v>34561797</v>
          </cell>
          <cell r="E312" t="str">
            <v>c_acosta_astaiza@hotmail.com</v>
          </cell>
          <cell r="F312" t="str">
            <v>Terminado</v>
          </cell>
          <cell r="G312">
            <v>41366</v>
          </cell>
          <cell r="H312">
            <v>41731</v>
          </cell>
          <cell r="I312" t="str">
            <v>Genética Humana Aplicada - GIGHA</v>
          </cell>
          <cell r="J312" t="str">
            <v>Facultad de Ciencias de la Salud</v>
          </cell>
        </row>
        <row r="313">
          <cell r="A313">
            <v>3806</v>
          </cell>
          <cell r="B313" t="str">
            <v>CONVENIO ESPECIAL DE COOPERACION No. 769 DE 2012 SUSCRITO ENTRE LA FIDUCIARIA BOGOTA Y LA UNIVERSIDAD DEL CAUCA. JOVEN INVESTIGADOR: LEADITH ALEXANDRA GUTIERREZ VELEZ.</v>
          </cell>
          <cell r="C313" t="str">
            <v>Nelson Jose Vivas Quila</v>
          </cell>
          <cell r="D313">
            <v>10545742</v>
          </cell>
          <cell r="E313" t="str">
            <v>nvivas@unicauca.edu.co</v>
          </cell>
          <cell r="F313" t="str">
            <v>Terminado</v>
          </cell>
          <cell r="G313">
            <v>41387</v>
          </cell>
          <cell r="H313">
            <v>41752</v>
          </cell>
          <cell r="I313" t="str">
            <v>Nutrición Agropecuaria</v>
          </cell>
          <cell r="J313" t="str">
            <v>Facultad de Ciencias Agrarias</v>
          </cell>
        </row>
        <row r="314">
          <cell r="A314">
            <v>3816</v>
          </cell>
          <cell r="B314" t="str">
            <v xml:space="preserve">CONVENIO ESPECIAL DE COOPERACION No. 769 DE 2012 SUSCRITO ENTRE LA FIDUCIARIA BOGOTA Y LA UNIVERSIDAD DEL CAUCA. JOVEN INVESTIGADOR: ELIZABETH ROJAS FERNANDEZ. </v>
          </cell>
          <cell r="C314" t="str">
            <v>José Luis Hoyos Concha</v>
          </cell>
          <cell r="D314">
            <v>76323371</v>
          </cell>
          <cell r="E314" t="str">
            <v>jlhoyos@unicauca.edu.co</v>
          </cell>
          <cell r="F314" t="str">
            <v>Terminado</v>
          </cell>
          <cell r="G314">
            <v>41386</v>
          </cell>
          <cell r="H314">
            <v>41751</v>
          </cell>
          <cell r="I314" t="str">
            <v>Aprovechamiento de Subproductos, Residuos y Desechos Agroindustriales - ASUBAGROIN</v>
          </cell>
          <cell r="J314" t="str">
            <v>Facultad de Ciencias Agrarias</v>
          </cell>
        </row>
        <row r="315">
          <cell r="A315">
            <v>3818</v>
          </cell>
          <cell r="B315" t="str">
            <v xml:space="preserve">CONVENIO ESPECIAL DE COOPERACION No. 769 DE 2012 SUSCRITO ENTRE LA FIDUCIARIA BOGOTA Y LA UNIVERSIDAD DEL CAUCA. JOVEN INVESTIGADOR: OMAR MIGUEL PORTILLA ZUÑIGA. </v>
          </cell>
          <cell r="C315" t="str">
            <v>German  Cuervo Ochoa</v>
          </cell>
          <cell r="D315">
            <v>4280394</v>
          </cell>
          <cell r="E315" t="str">
            <v>gcuervo@unicauca.edu.co</v>
          </cell>
          <cell r="F315" t="str">
            <v>Terminado</v>
          </cell>
          <cell r="G315">
            <v>41372</v>
          </cell>
          <cell r="H315">
            <v>41737</v>
          </cell>
          <cell r="I315" t="str">
            <v>Grupo de Investigación en Procesos Electroquímicos - GIPEL</v>
          </cell>
          <cell r="J315" t="str">
            <v>Facultad de Ciencias Naturales, Exactas y de la Educación</v>
          </cell>
        </row>
        <row r="316">
          <cell r="A316">
            <v>3820</v>
          </cell>
          <cell r="B316" t="str">
            <v>CONVENIO ESPECIAL DE COOPERACION No. 769 DE 2012 SUSCRITO ENTRE LA FIDUCIARIA BOGOTA Y LA UNIVERSIDAD DEL CAUCA. JOVEN INVESTIGADOR: MISAEL CORDOBA  ARROYO.</v>
          </cell>
          <cell r="C316" t="str">
            <v xml:space="preserve">Alfonso Enrique  Ramirez Sanabria </v>
          </cell>
          <cell r="D316">
            <v>94310837</v>
          </cell>
          <cell r="E316" t="str">
            <v>aramirez@unicauca.edu.co</v>
          </cell>
          <cell r="F316" t="str">
            <v>Terminado</v>
          </cell>
          <cell r="G316">
            <v>41351</v>
          </cell>
          <cell r="H316">
            <v>41716</v>
          </cell>
          <cell r="I316" t="str">
            <v>Catalisis</v>
          </cell>
          <cell r="J316" t="str">
            <v>Facultad de Ciencias Naturales, Exactas y de la Educación</v>
          </cell>
        </row>
        <row r="317">
          <cell r="A317">
            <v>3820</v>
          </cell>
          <cell r="B317" t="str">
            <v>CONVENIO ESPECIAL DE COOPERACION No. 769 DE 2012 SUSCRITO ENTRE LA FIDUCIARIA BOGOTA Y LA UNIVERSIDAD DEL CAUCA. JOVEN INVESTIGADOR: MISAEL CORDOBA  ARROYO.</v>
          </cell>
          <cell r="C317" t="str">
            <v>Misael Cordoba Arrollo</v>
          </cell>
          <cell r="D317">
            <v>1061719499</v>
          </cell>
          <cell r="E317" t="str">
            <v>nnotiene@hotmail.com</v>
          </cell>
          <cell r="F317" t="str">
            <v>Terminado</v>
          </cell>
          <cell r="G317">
            <v>41351</v>
          </cell>
          <cell r="H317">
            <v>41716</v>
          </cell>
          <cell r="I317" t="str">
            <v>Catalisis</v>
          </cell>
          <cell r="J317" t="str">
            <v>Facultad de Ciencias Naturales, Exactas y de la Educación</v>
          </cell>
        </row>
        <row r="318">
          <cell r="A318">
            <v>3823</v>
          </cell>
          <cell r="B318" t="str">
            <v>CONVENIO ESPECIAL DE COOPERACION No. 769 DE 2012 SUSCRITO ENTRE LA FIDUCIARIA BOGOTA Y LA UNIVERSIDAD DEL CAUCA. JOVEN INVESTIGADOR: CRISTIAN ALDEMAR GASCA.</v>
          </cell>
          <cell r="C318" t="str">
            <v>Edier Humberto Perez</v>
          </cell>
          <cell r="D318">
            <v>16687546</v>
          </cell>
          <cell r="E318" t="str">
            <v>ehperez@unicauca.edu.co</v>
          </cell>
          <cell r="F318" t="str">
            <v>Suspendido</v>
          </cell>
          <cell r="G318">
            <v>41352</v>
          </cell>
          <cell r="H318">
            <v>41717</v>
          </cell>
          <cell r="I318" t="str">
            <v>Estudios Ambientales</v>
          </cell>
          <cell r="J318" t="str">
            <v>Facultad de Ciencias Naturales, Exactas y de la Educación</v>
          </cell>
        </row>
        <row r="319">
          <cell r="A319">
            <v>3828</v>
          </cell>
          <cell r="B319" t="str">
            <v xml:space="preserve">CONTRATO RC. No. 0141- 2013 CELEBRADO ENTRE LA FIDUSIARIA BOGOTA Y LA UNIVVERSIDAD DEL CAUCA, DENOMINADO: "DISEÑO Y APLICACION DE UN SOFTWARE PARA LA GESTION Y DIVULGACION DE LAS COLECCIONES DE REFERENCIA ARQUEOLOGICA DE LA UNIVERSIDAD DEL CAUCA" </v>
          </cell>
          <cell r="C319" t="str">
            <v>Guillermo Andres Ospina Rodriguez</v>
          </cell>
          <cell r="D319">
            <v>94324003</v>
          </cell>
          <cell r="E319" t="str">
            <v>gospina@unicauca.edu.co</v>
          </cell>
          <cell r="F319" t="str">
            <v>Terminado</v>
          </cell>
          <cell r="G319">
            <v>41346</v>
          </cell>
          <cell r="H319">
            <v>41711</v>
          </cell>
          <cell r="I319" t="str">
            <v>Estudios Sociales Comparativos Andes, Amazonia, Costa Pacífica</v>
          </cell>
          <cell r="J319" t="str">
            <v>Facultad de Ciencias Humanas y Sociales</v>
          </cell>
        </row>
        <row r="320">
          <cell r="A320">
            <v>3847</v>
          </cell>
          <cell r="B320" t="str">
            <v xml:space="preserve">CONFORMACIÓN DE NÚCLEOS DE INNOVACIÓN FUNDAMENTADOS EN GESTIÓN DE CONOCIMIENTO PARA PROMOVER EL DESARROLLO DE PRODUCTOS INNOVADORES EN EL DEPARTAMENTO DEL CAUCA. (S.G.R-SISTEMA GENERAL DE REGALÍAS). _x000D_
</v>
          </cell>
          <cell r="C320" t="str">
            <v>Adolfo León Plazas Tenorio</v>
          </cell>
          <cell r="D320">
            <v>16260836</v>
          </cell>
          <cell r="E320" t="str">
            <v>aplazas@unicauca.edu.co</v>
          </cell>
          <cell r="F320" t="str">
            <v>Terminado</v>
          </cell>
          <cell r="G320">
            <v>41537</v>
          </cell>
          <cell r="H320">
            <v>42602</v>
          </cell>
          <cell r="I320" t="str">
            <v>Modelos Regionales De Competitividad</v>
          </cell>
          <cell r="J320" t="str">
            <v>Interinstitucional</v>
          </cell>
        </row>
        <row r="321">
          <cell r="A321">
            <v>3848</v>
          </cell>
          <cell r="B321" t="str">
            <v>RED DE FORMACION DE TALENTO HUMANO PARA LA INNOVACION SOCIAL Y PRODUCTIVA EN EL DEPARTAMENTO DEL CAUCA.  (S.G.R-Sistema General de Regalías).</v>
          </cell>
          <cell r="C321" t="str">
            <v>Alvaro Rendón Gallón</v>
          </cell>
          <cell r="D321">
            <v>6211037</v>
          </cell>
          <cell r="E321" t="str">
            <v>arendon@unicauca.edu.co</v>
          </cell>
          <cell r="F321" t="str">
            <v>En Ejecución</v>
          </cell>
          <cell r="G321">
            <v>41520</v>
          </cell>
          <cell r="H321">
            <v>43710</v>
          </cell>
          <cell r="I321" t="str">
            <v>Ingeniería Telemática</v>
          </cell>
          <cell r="J321" t="str">
            <v>Facultad de Ingeniería Electrónica y Telecomunicaciones</v>
          </cell>
        </row>
        <row r="322">
          <cell r="A322">
            <v>3849</v>
          </cell>
          <cell r="B322" t="str">
            <v>CONVENIO ESPECIAL DE COOPERACION CELEBRADO ENTRE EL DEPARTAMENTO DEL CAUCA Y LA UNIVERSIDAD DEL CAUCA NO. 11932013. INVESTIGACION Y DESARROLLO DE EMPAQUES BIODEGRADABLES</v>
          </cell>
          <cell r="C322" t="str">
            <v>José Fernando Solanilla Duque</v>
          </cell>
          <cell r="D322">
            <v>7552689</v>
          </cell>
          <cell r="E322" t="str">
            <v>jsolanilla@unicauca.edu.co</v>
          </cell>
          <cell r="F322" t="str">
            <v>En Ejecución</v>
          </cell>
          <cell r="G322">
            <v>41761</v>
          </cell>
          <cell r="H322">
            <v>43955</v>
          </cell>
          <cell r="I322" t="str">
            <v>Ciencia y Tecnología de Biomoléculas de Interes Agroindustrial -CYTBIA</v>
          </cell>
          <cell r="J322" t="str">
            <v>Facultad de Ciencias Agrarias</v>
          </cell>
        </row>
        <row r="323">
          <cell r="A323">
            <v>3860</v>
          </cell>
          <cell r="B323" t="str">
            <v>CONSTRUCCION DE MODELOS DE NEGOCIO PARA LA INNOVACION SOCIAL</v>
          </cell>
          <cell r="C323" t="str">
            <v>José Fernando Solanilla Duque</v>
          </cell>
          <cell r="D323">
            <v>7552689</v>
          </cell>
          <cell r="E323" t="str">
            <v>jsolanilla@unicauca.edu.co</v>
          </cell>
          <cell r="F323" t="str">
            <v>En Ejecución</v>
          </cell>
          <cell r="G323">
            <v>41122</v>
          </cell>
          <cell r="H323">
            <v>43100</v>
          </cell>
          <cell r="I323" t="str">
            <v>Ciencia y Tecnología de Biomoléculas de Interes Agroindustrial -CYTBIA</v>
          </cell>
          <cell r="J323" t="str">
            <v>Facultad de Ciencias Agrarias</v>
          </cell>
        </row>
        <row r="324">
          <cell r="A324">
            <v>3871</v>
          </cell>
          <cell r="B324" t="str">
            <v>LAS LEYES MODELO DE LAS NACIONES UNIDAS COMO INSTRUMENTO DE ARMONIZACION DEL DERECHO DE CONTRATACION ELECTRONICA EN LA COMUNIDAD ANDINA</v>
          </cell>
          <cell r="C324" t="str">
            <v>Hugo Armando Polanco López</v>
          </cell>
          <cell r="D324">
            <v>12144883</v>
          </cell>
          <cell r="E324" t="str">
            <v>hpolanco@unicauca.edu.co</v>
          </cell>
          <cell r="F324" t="str">
            <v>Terminado</v>
          </cell>
          <cell r="G324">
            <v>41183</v>
          </cell>
          <cell r="H324">
            <v>42278</v>
          </cell>
          <cell r="I324" t="str">
            <v>Grupo de Investigación en Derecho Privado Contemporáneo</v>
          </cell>
          <cell r="J324" t="str">
            <v>Facultad de Derecho y Ciencias Políticas</v>
          </cell>
        </row>
        <row r="325">
          <cell r="A325">
            <v>3874</v>
          </cell>
          <cell r="B325" t="str">
            <v>CONTRATO RC. No. 0835 - 2012 ENTRE LA FIDUCIARIA BOGOTÁ Y EL CENTRO REGIONAL DE PRODUCTIVIDAD E INNOVACIÓN DEL CAUCA CREPIC. CONSOLIDACION DE LA OFERTA TECNOLOGICA DE UN PROTOTIPO DE EMPAQUE SEMIRRIGIDO BIODEGRADABLE A PARTIR DE LA HARINA DE YUCA Y FIBRA DE FIQUE.</v>
          </cell>
          <cell r="C325" t="str">
            <v>Hector Samuel Villada Castillo</v>
          </cell>
          <cell r="D325">
            <v>7551810</v>
          </cell>
          <cell r="E325" t="str">
            <v>villada@unicauca.edu.co</v>
          </cell>
          <cell r="F325" t="str">
            <v>Terminado</v>
          </cell>
          <cell r="G325">
            <v>41310</v>
          </cell>
          <cell r="H325">
            <v>41675</v>
          </cell>
          <cell r="I325" t="str">
            <v>Ciencia y Tecnología de Biomoléculas de Interes Agroindustrial -CYTBIA</v>
          </cell>
          <cell r="J325" t="str">
            <v>Facultad de Ciencias Agrarias</v>
          </cell>
        </row>
        <row r="326">
          <cell r="A326">
            <v>3876</v>
          </cell>
          <cell r="B326" t="str">
            <v>CONTRATO RC. No. 0829- 2012 CELEBRADO ENTRE LA FIDUCIARIA BOGOTA DEL CAUCA. APLICACION DE TECNOLOGIAS PARA LA TRANSFORMACION DE SISTEMAS GANDEROS EN EL DEPARTAMENTO DEL CAUCA.</v>
          </cell>
          <cell r="C326" t="str">
            <v>Nelson Jose Vivas Quila</v>
          </cell>
          <cell r="D326">
            <v>10545742</v>
          </cell>
          <cell r="E326" t="str">
            <v>nvivas@unicauca.edu.co</v>
          </cell>
          <cell r="F326" t="str">
            <v>Terminado</v>
          </cell>
          <cell r="G326">
            <v>41332</v>
          </cell>
          <cell r="H326">
            <v>41878</v>
          </cell>
          <cell r="I326" t="str">
            <v>Nutrición Agropecuaria</v>
          </cell>
          <cell r="J326" t="str">
            <v>Facultad de Ciencias Agrarias</v>
          </cell>
        </row>
        <row r="327">
          <cell r="A327">
            <v>3881</v>
          </cell>
          <cell r="B327" t="str">
            <v>CONVENIO ESPECIFICO CELEBRADO ENTRE LA COMPAÑIA ENERGETICA DE OCCIDENTE  Y LA UNIVERSIDAD DEL CAUCA. E.S.P 23-32. 6/125/2012. PROYECTO DE INVESTIGACION: SISTEMA DE AMARRE AUTOMATICO.</v>
          </cell>
          <cell r="C327" t="str">
            <v>Juan Fernando Flórez Marulanda</v>
          </cell>
          <cell r="D327">
            <v>94382281</v>
          </cell>
          <cell r="E327" t="str">
            <v>jflorez@unicauca.edu.co</v>
          </cell>
          <cell r="F327" t="str">
            <v>Terminado</v>
          </cell>
          <cell r="G327">
            <v>41341</v>
          </cell>
          <cell r="H327">
            <v>41828</v>
          </cell>
          <cell r="I327" t="str">
            <v>Automática Industrial</v>
          </cell>
          <cell r="J327" t="str">
            <v>Facultad de Ingeniería Electrónica y Telecomunicaciones</v>
          </cell>
        </row>
        <row r="328">
          <cell r="A328">
            <v>3883</v>
          </cell>
          <cell r="B328" t="str">
            <v>ALTERNATIVAS PARA EL USO DE SUBPRODUCTOS DERIVADOS DE LA AGROINDUSTRIA PISCÍCOLA. (S.G.R-SISTEMA GENERAL DE REGALÍAS).</v>
          </cell>
          <cell r="C328" t="str">
            <v>José Luis Hoyos Concha</v>
          </cell>
          <cell r="D328">
            <v>76323371</v>
          </cell>
          <cell r="E328" t="str">
            <v>jlhoyos@unicauca.edu.co</v>
          </cell>
          <cell r="F328" t="str">
            <v>En Ejecución</v>
          </cell>
          <cell r="G328">
            <v>41507</v>
          </cell>
          <cell r="H328">
            <v>44915</v>
          </cell>
          <cell r="I328" t="str">
            <v>Aprovechamiento de Subproductos, Residuos y Desechos Agroindustriales - ASUBAGROIN</v>
          </cell>
          <cell r="J328" t="str">
            <v>Facultad de Ciencias Agrarias</v>
          </cell>
        </row>
        <row r="329">
          <cell r="A329">
            <v>3885</v>
          </cell>
          <cell r="B329" t="str">
            <v>PROGRAMA INTEGRAL PARA LA PREVENCIÓN DE CÁNCER DE CUELLO UTERINO EN DOCE MUNICIPIOS - CAUCA - OCCIDENTE</v>
          </cell>
          <cell r="C329" t="str">
            <v>Carlos Hernán Sierra Torres</v>
          </cell>
          <cell r="D329">
            <v>76318112</v>
          </cell>
          <cell r="E329" t="str">
            <v>hsierra@unicauca.edu.co</v>
          </cell>
          <cell r="F329" t="str">
            <v>En Ejecución</v>
          </cell>
          <cell r="G329">
            <v>42052</v>
          </cell>
          <cell r="H329">
            <v>43465</v>
          </cell>
          <cell r="I329" t="str">
            <v>Genética Humana Aplicada - GIGHA</v>
          </cell>
          <cell r="J329" t="str">
            <v>Facultad de Ciencias de la Salud</v>
          </cell>
        </row>
        <row r="330">
          <cell r="A330">
            <v>3894</v>
          </cell>
          <cell r="B330" t="str">
            <v>CENTRO DE INVESTIGACIÓN, PROMOCIÓN E INNOVACIÓN SOCIAL PARA EL DESARROLLO DE LA CAFICULTURA CAUCANA. CONVENIO NO. 11982013</v>
          </cell>
          <cell r="C330" t="str">
            <v>Olga Lucía Cadena Durán</v>
          </cell>
          <cell r="D330">
            <v>52021928</v>
          </cell>
          <cell r="E330" t="str">
            <v>olgacadena@unicauca.edu.co</v>
          </cell>
          <cell r="F330" t="str">
            <v>En Ejecución</v>
          </cell>
          <cell r="G330">
            <v>41691</v>
          </cell>
          <cell r="H330">
            <v>43698</v>
          </cell>
          <cell r="I330" t="str">
            <v>Investigaciones Contables, Económicas Y Administrativas - GICEA</v>
          </cell>
          <cell r="J330" t="str">
            <v>Facultad de Ciencias Contables Económicas y Administrativas</v>
          </cell>
        </row>
        <row r="331">
          <cell r="A331">
            <v>3895</v>
          </cell>
          <cell r="B331" t="str">
            <v>USO Y MANEJO DEL AGUA Y SU RELACIÓN CON ENFERMEDADES INFECCIOSAS EMERGENTES EN OCHO MUNICIPIOS DEL DEPARTAMENTO DEL CAUCA</v>
          </cell>
          <cell r="C331" t="str">
            <v>Claudia Patricia Acosta Astaiza</v>
          </cell>
          <cell r="D331">
            <v>34561797</v>
          </cell>
          <cell r="E331" t="str">
            <v>c_acosta_astaiza@hotmail.com</v>
          </cell>
          <cell r="F331" t="str">
            <v>En Ejecución</v>
          </cell>
          <cell r="G331">
            <v>42065</v>
          </cell>
          <cell r="H331">
            <v>43281</v>
          </cell>
          <cell r="I331" t="str">
            <v>Genética Humana Aplicada - GIGHA</v>
          </cell>
          <cell r="J331" t="str">
            <v>Facultad de Ciencias de la Salud</v>
          </cell>
        </row>
        <row r="332">
          <cell r="A332">
            <v>3897</v>
          </cell>
          <cell r="B332" t="str">
            <v xml:space="preserve">TRANSICION EPIDEMIOLOGICA DE ACCIDENTES DE TRANSITO Y TRANSPORTE EN EL CAUCA. </v>
          </cell>
          <cell r="C332" t="str">
            <v xml:space="preserve">Sandra Jimena  Jácome Velasco </v>
          </cell>
          <cell r="D332">
            <v>34565722</v>
          </cell>
          <cell r="E332" t="str">
            <v>sajacome@unicauca.edu.co</v>
          </cell>
          <cell r="F332" t="str">
            <v>Terminado</v>
          </cell>
          <cell r="G332">
            <v>41183</v>
          </cell>
          <cell r="H332">
            <v>41791</v>
          </cell>
          <cell r="I332" t="str">
            <v>Movimiento Corporal Humano y Calidad de Vida</v>
          </cell>
          <cell r="J332" t="str">
            <v>Facultad de Ciencias de la Salud</v>
          </cell>
        </row>
        <row r="333">
          <cell r="A333">
            <v>3900</v>
          </cell>
          <cell r="B333" t="str">
            <v>CONVENIO DE COOPERACION SUSCRITO CON LA CORPORACION PARA LA RECONSTRUCCION DE LA CUENCA DEL RIO PAEZ Y ZONAS ALEDAÑAS- NASA KIWE, PARA DESARROLLAR EL PROYECTO DE INVESTIGACION PROYECTO PARA LA REALIZACION DE LOS ESTUDIOS DE VULNERABILIDAD Y RIESGOS DERIVADOS DEL FLUJO DE LODO DEL VOLCAN NEVADO DEL HUILA DENTRO DEL COMPES 3667- 2010</v>
          </cell>
          <cell r="C333" t="str">
            <v>Apolinar Figueroa Casas</v>
          </cell>
          <cell r="D333">
            <v>10535397</v>
          </cell>
          <cell r="E333" t="str">
            <v>apolinar@unicauca.edu.co</v>
          </cell>
          <cell r="F333" t="str">
            <v>Terminado</v>
          </cell>
          <cell r="G333">
            <v>41400</v>
          </cell>
          <cell r="H333">
            <v>41833</v>
          </cell>
          <cell r="I333" t="str">
            <v>Estudios Ambientales</v>
          </cell>
          <cell r="J333" t="str">
            <v>Facultad de Ciencias Naturales, Exactas y de la Educación</v>
          </cell>
        </row>
        <row r="334">
          <cell r="A334">
            <v>3901</v>
          </cell>
          <cell r="B334" t="str">
            <v>BANCO DE PRUEBAS PARA QoS EN COMUNICACIONES INALAMBRICAS (BedTest)</v>
          </cell>
          <cell r="C334" t="str">
            <v>Ivan Eduardo Hernandez Delgado</v>
          </cell>
          <cell r="D334">
            <v>16274195</v>
          </cell>
          <cell r="E334" t="str">
            <v>ihernan@unicauca.edu.co</v>
          </cell>
          <cell r="F334" t="str">
            <v>Terminado</v>
          </cell>
          <cell r="G334">
            <v>41191</v>
          </cell>
          <cell r="H334">
            <v>41556</v>
          </cell>
          <cell r="I334" t="str">
            <v>Ingeniería Telemática</v>
          </cell>
          <cell r="J334" t="str">
            <v>Facultad de Ingeniería Electrónica y Telecomunicaciones</v>
          </cell>
        </row>
        <row r="335">
          <cell r="A335">
            <v>3907</v>
          </cell>
          <cell r="B335" t="str">
            <v>CONTRATO RC No. 0806- 2012 CELEBRADO ENTRE LA FIDUCIARIA BOGOTA Y LA UNIVERSIDAD DEL CAUCA. ESTANCIA POST- DOCTORAL EN EL CENTRO GLOBAL DE INNOVACION EN E-SALUD</v>
          </cell>
          <cell r="C335" t="str">
            <v>Diego Mauricio Lopez Gutierrez</v>
          </cell>
          <cell r="D335">
            <v>76325018</v>
          </cell>
          <cell r="E335" t="str">
            <v>dmlopez@unicauca.edu.co</v>
          </cell>
          <cell r="F335" t="str">
            <v>Terminado</v>
          </cell>
          <cell r="G335">
            <v>41340</v>
          </cell>
          <cell r="H335">
            <v>41585</v>
          </cell>
          <cell r="I335" t="str">
            <v>Ingeniería Telemática</v>
          </cell>
          <cell r="J335" t="str">
            <v>Facultad de Ingeniería Electrónica y Telecomunicaciones</v>
          </cell>
        </row>
        <row r="336">
          <cell r="A336">
            <v>3908</v>
          </cell>
          <cell r="B336" t="str">
            <v xml:space="preserve">OPTIMIZACION EN APLICACIONES </v>
          </cell>
          <cell r="C336" t="str">
            <v>Rosana Pérez Mera</v>
          </cell>
          <cell r="D336">
            <v>34548200</v>
          </cell>
          <cell r="E336" t="str">
            <v>rosana@unicauca.edu.co</v>
          </cell>
          <cell r="F336" t="str">
            <v>Terminado</v>
          </cell>
          <cell r="G336">
            <v>41282</v>
          </cell>
          <cell r="H336">
            <v>41828</v>
          </cell>
          <cell r="I336" t="str">
            <v>Grupo de Optimización</v>
          </cell>
          <cell r="J336" t="str">
            <v>Facultad de Ciencias Naturales, Exactas y de la Educación</v>
          </cell>
        </row>
        <row r="337">
          <cell r="A337">
            <v>3909</v>
          </cell>
          <cell r="B337" t="str">
            <v xml:space="preserve">CONVENIO ESPECIAL DE COOPERACION No. 0140-2013 SUSCRITO ENTRE LA FIDUCIARIA BOGOTA- FIDUBOGOTA Y LA UNIVERSIDAD DEL CAUCA. PROGRAMA ONDAS CAUCA. RECURSOS BANCO MUNDIAL </v>
          </cell>
          <cell r="C337" t="str">
            <v>Freddy Hernan Pisso Rengifo</v>
          </cell>
          <cell r="D337">
            <v>10524236</v>
          </cell>
          <cell r="E337" t="str">
            <v>ipedu@unicauca.edu.co</v>
          </cell>
          <cell r="F337" t="str">
            <v>Terminado</v>
          </cell>
          <cell r="G337">
            <v>41332</v>
          </cell>
          <cell r="H337">
            <v>41878</v>
          </cell>
          <cell r="I337" t="str">
            <v>Investigadores Independientes</v>
          </cell>
          <cell r="J337" t="str">
            <v>Otro</v>
          </cell>
        </row>
        <row r="338">
          <cell r="A338">
            <v>3913</v>
          </cell>
          <cell r="B338" t="str">
            <v>METODOS DE CONTROL COGNITIVO PARA OPTIMIZACION DE ENRUTAMIENTO EN REDES OBS Y CON WR (WAVELENGTH ROUTED) BASADOS EN SI (SWARM INTELIGENCE)</v>
          </cell>
          <cell r="C338" t="str">
            <v>Jose Giovanny Lopez Perafan</v>
          </cell>
          <cell r="D338">
            <v>76305514</v>
          </cell>
          <cell r="E338" t="str">
            <v>glopez@unicauca.edu.co</v>
          </cell>
          <cell r="F338" t="str">
            <v>Terminado</v>
          </cell>
          <cell r="G338">
            <v>41334</v>
          </cell>
          <cell r="H338">
            <v>41699</v>
          </cell>
          <cell r="I338" t="str">
            <v>Grupo I+D Nuevas Tecnologías en Telecomunicaciones - GNTT</v>
          </cell>
          <cell r="J338" t="str">
            <v>Facultad de Ingeniería Electrónica y Telecomunicaciones</v>
          </cell>
        </row>
        <row r="339">
          <cell r="A339">
            <v>3920</v>
          </cell>
          <cell r="B339" t="str">
            <v>OBTENCION DE POLIMEROS BIODEGRADABLES A PARTIR DE ACIDOS GRASOS DE ORIGEN VEGETAL.</v>
          </cell>
          <cell r="C339" t="str">
            <v xml:space="preserve">Alfonso Enrique  Ramirez Sanabria </v>
          </cell>
          <cell r="D339">
            <v>94310837</v>
          </cell>
          <cell r="E339" t="str">
            <v>aramirez@unicauca.edu.co</v>
          </cell>
          <cell r="F339" t="str">
            <v>Terminado</v>
          </cell>
          <cell r="G339">
            <v>41306</v>
          </cell>
          <cell r="H339">
            <v>41671</v>
          </cell>
          <cell r="I339" t="str">
            <v>Catalisis</v>
          </cell>
          <cell r="J339" t="str">
            <v>Facultad de Ciencias Naturales, Exactas y de la Educación</v>
          </cell>
        </row>
        <row r="340">
          <cell r="A340">
            <v>3921</v>
          </cell>
          <cell r="B340" t="str">
            <v>COEXISTENCIA DE SUPERCONDUCTIVIDAD Y MAGNETISMO EN COMPOSITAS DE (La1.85Sr0.15Cuo4)1-x-(La2/3Sr1/3Mn04)x</v>
          </cell>
          <cell r="C340" t="str">
            <v>Gilberto Bolaños Pantoja</v>
          </cell>
          <cell r="D340">
            <v>12976097</v>
          </cell>
          <cell r="E340" t="str">
            <v>gbolanos@unicauca.edu.co</v>
          </cell>
          <cell r="F340" t="str">
            <v>Terminado</v>
          </cell>
          <cell r="G340">
            <v>41306</v>
          </cell>
          <cell r="H340">
            <v>41671</v>
          </cell>
          <cell r="I340" t="str">
            <v>Fisica de Bajas Temperaturas - Edgar Holguin</v>
          </cell>
          <cell r="J340" t="str">
            <v>Facultad de Ciencias Naturales, Exactas y de la Educación</v>
          </cell>
        </row>
        <row r="341">
          <cell r="A341">
            <v>3922</v>
          </cell>
          <cell r="B341" t="str">
            <v>IMPLEMENTACION DE E- LEARNING EN LA CONSTRUCCION DE LA CONCIENCIA FONOLOGICA PARA EL DESARROLLO DEL HABLA INGLES COMO LENGUA EXTRANGERA EN NIÑOS DE LA ESCUELA PRIMARIA DE POPAYAN: UN ESTUDIO EXPLORATORIO</v>
          </cell>
          <cell r="C341" t="str">
            <v>PABLO ENRIQUE ACOSTA ACOSTA</v>
          </cell>
          <cell r="D341">
            <v>93357723</v>
          </cell>
          <cell r="E341" t="str">
            <v>peacosta@unicauca.edu.co</v>
          </cell>
          <cell r="F341" t="str">
            <v>Terminado</v>
          </cell>
          <cell r="G341">
            <v>41306</v>
          </cell>
          <cell r="H341">
            <v>41851</v>
          </cell>
          <cell r="I341" t="str">
            <v>Traducción, Cognición y Lenguas - TCL</v>
          </cell>
          <cell r="J341" t="str">
            <v>Facultad de Ciencias Humanas y Sociales</v>
          </cell>
        </row>
        <row r="342">
          <cell r="A342">
            <v>3923</v>
          </cell>
          <cell r="B342" t="str">
            <v>EFECTOS DE LA PARTICIPACION DE ESTUDIANTES UNIVERSITARIOS EN CAMPAMENTOS DE VERANO EN ESTADOS UNIDOS SOBRE EL MEJORAMIENTO DE LA LENGUA INGLESA Y EL DESARROLLO DE LA COMPETENCIA INTERCULTURAL.</v>
          </cell>
          <cell r="C342" t="str">
            <v>PABLO ENRIQUE ACOSTA ACOSTA</v>
          </cell>
          <cell r="D342">
            <v>93357723</v>
          </cell>
          <cell r="E342" t="str">
            <v>peacosta@unicauca.edu.co</v>
          </cell>
          <cell r="F342" t="str">
            <v>Terminado</v>
          </cell>
          <cell r="G342">
            <v>41296</v>
          </cell>
          <cell r="H342">
            <v>41692</v>
          </cell>
          <cell r="I342" t="str">
            <v>Traducción, Cognición y Lenguas - TCL</v>
          </cell>
          <cell r="J342" t="str">
            <v>Facultad de Ciencias Humanas y Sociales</v>
          </cell>
        </row>
        <row r="343">
          <cell r="A343">
            <v>3924</v>
          </cell>
          <cell r="B343" t="str">
            <v>PROCESOS Y PRACTICAS SOCIALES PARA RECUPERAR, CONSERVAR Y PROPAGAR SEMILLAS ANCESTRALES DE MAIZ EN EL CICLO SIEMBRA- COSECHA- SIEMBRA EN DOS VEREDAS DE LA ZONA CAFETERA CAUCANA</v>
          </cell>
          <cell r="C343" t="str">
            <v>Carlos Corredor</v>
          </cell>
          <cell r="D343">
            <v>7224256</v>
          </cell>
          <cell r="E343" t="str">
            <v>cecorredor@unicauca.edu.co</v>
          </cell>
          <cell r="F343" t="str">
            <v>Terminado</v>
          </cell>
          <cell r="G343">
            <v>41244</v>
          </cell>
          <cell r="H343">
            <v>41455</v>
          </cell>
          <cell r="I343" t="str">
            <v>Contabilidad, Sociedad y Desarrollo</v>
          </cell>
          <cell r="J343" t="str">
            <v>Facultad de Ciencias Contables Económicas y Administrativas</v>
          </cell>
        </row>
        <row r="344">
          <cell r="A344">
            <v>3925</v>
          </cell>
          <cell r="B344" t="str">
            <v>INNOVACIÓN SOCIAL Y DESARROLLO LOCAL. COMPETENCIAS SOCIALES PARA LA MOVILIZACIÓN SOCIO/CULTURAL Y PRODUCTIVA DE LAS COMUNIDADES DEL DEPARTAMENTO DEL CAUCA, COLOMBIA.</v>
          </cell>
          <cell r="C344" t="str">
            <v>Olver Bolívar Quijano Valencia</v>
          </cell>
          <cell r="D344">
            <v>4641106</v>
          </cell>
          <cell r="E344" t="str">
            <v>oquijano@unicauca.edu.co</v>
          </cell>
          <cell r="F344" t="str">
            <v>Terminado</v>
          </cell>
          <cell r="G344">
            <v>40695</v>
          </cell>
          <cell r="H344">
            <v>41029</v>
          </cell>
          <cell r="I344" t="str">
            <v>Modelos Regionales De Competitividad</v>
          </cell>
          <cell r="J344" t="str">
            <v>Interinstitucional</v>
          </cell>
        </row>
        <row r="345">
          <cell r="A345">
            <v>3926</v>
          </cell>
          <cell r="B345" t="str">
            <v>DESARROLLO A ESCALA HUMANA: ESTUDIO ETNOGRÁFICO DE LOS ADOLECENTES EN EL INSTITUTO DE FORMACIÓN TORIBIO MAYA DE POPAYÁN, CAUCA</v>
          </cell>
          <cell r="C345" t="str">
            <v>Bernardo Javier Tobar Quitiaquez</v>
          </cell>
          <cell r="D345">
            <v>98382086</v>
          </cell>
          <cell r="E345" t="str">
            <v>javo@unicauca.edu.co</v>
          </cell>
          <cell r="F345" t="str">
            <v>Terminado</v>
          </cell>
          <cell r="G345">
            <v>41131</v>
          </cell>
          <cell r="H345">
            <v>41425</v>
          </cell>
          <cell r="I345" t="str">
            <v>Investigaciones Contables, Económicas Y Administrativas - GICEA</v>
          </cell>
          <cell r="J345" t="str">
            <v>Facultad de Ciencias Contables Económicas y Administrativas</v>
          </cell>
        </row>
        <row r="346">
          <cell r="A346">
            <v>3927</v>
          </cell>
          <cell r="B346" t="str">
            <v>DINÁMICAS ORGANIZATIVAS EN LA IMPLEMENTACIÓN DE INICIATIVAS EN TORNO AL BUEN VIVIR EN COMUNIDADES INDÍGENAS DEL TERRITORIO SA´TH TAMA KIWE</v>
          </cell>
          <cell r="C346" t="str">
            <v>Olver Bolívar Quijano Valencia</v>
          </cell>
          <cell r="D346">
            <v>4641106</v>
          </cell>
          <cell r="E346" t="str">
            <v>oquijano@unicauca.edu.co</v>
          </cell>
          <cell r="F346" t="str">
            <v>Terminado</v>
          </cell>
          <cell r="G346">
            <v>41244</v>
          </cell>
          <cell r="H346">
            <v>41485</v>
          </cell>
          <cell r="I346" t="str">
            <v>Contabilidad, Sociedad y Desarrollo</v>
          </cell>
          <cell r="J346" t="str">
            <v>Facultad de Ciencias Contables Económicas y Administrativas</v>
          </cell>
        </row>
        <row r="347">
          <cell r="A347">
            <v>3928</v>
          </cell>
          <cell r="B347" t="str">
            <v>CONSTRUCCIÓN DE SUBJETIVIDADES JUVENILES, UN ANÁLISIS DE LA TV CONTEMPORÁNEA EN LA CIUDAD DE POPAYÁN</v>
          </cell>
          <cell r="C347" t="str">
            <v>Bernardo Javier Tobar Quitiaquez</v>
          </cell>
          <cell r="D347">
            <v>98382086</v>
          </cell>
          <cell r="E347" t="str">
            <v>javo@unicauca.edu.co</v>
          </cell>
          <cell r="F347" t="str">
            <v>Terminado</v>
          </cell>
          <cell r="G347">
            <v>41282</v>
          </cell>
          <cell r="H347">
            <v>41608</v>
          </cell>
          <cell r="I347" t="str">
            <v>Investigaciones Contables, Económicas Y Administrativas - GICEA</v>
          </cell>
          <cell r="J347" t="str">
            <v>Facultad de Ciencias Contables Económicas y Administrativas</v>
          </cell>
        </row>
        <row r="348">
          <cell r="A348">
            <v>3930</v>
          </cell>
          <cell r="B348" t="str">
            <v>ACUERDO DE ASOCIACION ENTRE LA ESCUELA SUPERIOR POLITECNICA DEL LITORAL- ESPOL Y LA UNIVERSIDAD DEL CAUCA PARA EL DESARROLLO DEL PROYECTO: LATIN- LATIN AMERICAN OPEN TEXTBOOK INITIATIVE.</v>
          </cell>
          <cell r="C348" t="str">
            <v>Cesar Alberto Collazos Ordoñez</v>
          </cell>
          <cell r="D348">
            <v>76309486</v>
          </cell>
          <cell r="E348" t="str">
            <v>ccollazo@unicauca.edu.co</v>
          </cell>
          <cell r="F348" t="str">
            <v>Terminado</v>
          </cell>
          <cell r="G348">
            <v>40892</v>
          </cell>
          <cell r="H348">
            <v>41987</v>
          </cell>
          <cell r="I348" t="str">
            <v>Investigación y desarrollo en ingeniería de software - IDIS</v>
          </cell>
          <cell r="J348" t="str">
            <v>Facultad de Ingeniería Electrónica y Telecomunicaciones</v>
          </cell>
        </row>
        <row r="349">
          <cell r="A349">
            <v>3939</v>
          </cell>
          <cell r="B349" t="str">
            <v>ESTUDIO SOCIOLINGUISTICO DE LOS USOS Y SIGNIFICADOS DEL NASA YUWE ASOCIADOS AL CAMPO DE LA EDUCACION.</v>
          </cell>
          <cell r="C349" t="str">
            <v>Tulio Enrique Rojas Curieux</v>
          </cell>
          <cell r="D349">
            <v>19250404</v>
          </cell>
          <cell r="E349" t="str">
            <v>trojas@unicauca.edu.co</v>
          </cell>
          <cell r="F349" t="str">
            <v>Terminado</v>
          </cell>
          <cell r="G349">
            <v>40969</v>
          </cell>
          <cell r="H349">
            <v>41334</v>
          </cell>
          <cell r="I349" t="str">
            <v>Estudios Linguísticos Pedagógicos y Socio Culturales del Suroccidente Colombiano</v>
          </cell>
          <cell r="J349" t="str">
            <v>Facultad de Ciencias Humanas y Sociales</v>
          </cell>
        </row>
        <row r="350">
          <cell r="A350">
            <v>3941</v>
          </cell>
          <cell r="B350" t="str">
            <v>SEXUALIDAD, EMBARAZOS TEMPRANOS, GÉNERO Y RELACIONES DE PODER EN JÓVENES DE 11 A 17 AÑOS, EN TRES COMUNIDADES DEL CAUCA: SILVIA, BELALCAZAR Y GUAPI</v>
          </cell>
          <cell r="C350" t="str">
            <v>Rosa Elizabeth Tabares Trujillo</v>
          </cell>
          <cell r="D350">
            <v>29345220</v>
          </cell>
          <cell r="E350" t="str">
            <v>rtabares@unicauca.edu.co</v>
          </cell>
          <cell r="F350" t="str">
            <v>Terminado</v>
          </cell>
          <cell r="G350">
            <v>40910</v>
          </cell>
          <cell r="H350">
            <v>41276</v>
          </cell>
          <cell r="I350" t="str">
            <v>Antropacifico</v>
          </cell>
          <cell r="J350" t="str">
            <v>Facultad de Ciencias Humanas y Sociales</v>
          </cell>
        </row>
        <row r="351">
          <cell r="A351">
            <v>3942</v>
          </cell>
          <cell r="B351" t="str">
            <v xml:space="preserve">LA PALABRA ENTRE LOS MISAK DE TOTORO. </v>
          </cell>
          <cell r="C351" t="str">
            <v>Tulio Enrique Rojas Curieux</v>
          </cell>
          <cell r="D351">
            <v>19250404</v>
          </cell>
          <cell r="E351" t="str">
            <v>trojas@unicauca.edu.co</v>
          </cell>
          <cell r="F351" t="str">
            <v>Terminado</v>
          </cell>
          <cell r="G351">
            <v>40969</v>
          </cell>
          <cell r="H351">
            <v>41334</v>
          </cell>
          <cell r="I351" t="str">
            <v>Estudios Linguísticos Pedagógicos y Socio Culturales del Suroccidente Colombiano</v>
          </cell>
          <cell r="J351" t="str">
            <v>Facultad de Ciencias Humanas y Sociales</v>
          </cell>
        </row>
        <row r="352">
          <cell r="A352">
            <v>3945</v>
          </cell>
          <cell r="B352" t="str">
            <v>DESARROLLO LOCAL Y CONFIGURACIONES TERRITORIALES EN LOS PUEBLOS EPERARA SIAPIDAARA Y COMUNIDADES NEGRAS DEL MUNICIPIO DE OLAYA HERRERA DEPARTAMENTO DE NARIÑO.</v>
          </cell>
          <cell r="C352" t="str">
            <v>Bernardo Javier Tobar Quitiaquez</v>
          </cell>
          <cell r="D352">
            <v>98382086</v>
          </cell>
          <cell r="E352" t="str">
            <v>javo@unicauca.edu.co</v>
          </cell>
          <cell r="F352" t="str">
            <v>Terminado</v>
          </cell>
          <cell r="G352">
            <v>41289</v>
          </cell>
          <cell r="H352">
            <v>41593</v>
          </cell>
          <cell r="I352" t="str">
            <v>Investigaciones Contables, Económicas Y Administrativas - GICEA</v>
          </cell>
          <cell r="J352" t="str">
            <v>Facultad de Ciencias Contables Económicas y Administrativas</v>
          </cell>
        </row>
        <row r="353">
          <cell r="A353">
            <v>3946</v>
          </cell>
          <cell r="B353" t="str">
            <v>TIC´s, JOVENES EMPRENDEDORES Y APORTES AL DESARROLLO LOCAL EN LA CIUDAD DE POPAYAN.</v>
          </cell>
          <cell r="C353" t="str">
            <v>Bernardo Javier Tobar Quitiaquez</v>
          </cell>
          <cell r="D353">
            <v>98382086</v>
          </cell>
          <cell r="E353" t="str">
            <v>javo@unicauca.edu.co</v>
          </cell>
          <cell r="F353" t="str">
            <v>Terminado</v>
          </cell>
          <cell r="G353">
            <v>41122</v>
          </cell>
          <cell r="H353">
            <v>41306</v>
          </cell>
          <cell r="I353" t="str">
            <v>Investigaciones Contables, Económicas Y Administrativas - GICEA</v>
          </cell>
          <cell r="J353" t="str">
            <v>Facultad de Ciencias Contables Económicas y Administrativas</v>
          </cell>
        </row>
        <row r="354">
          <cell r="A354">
            <v>3948</v>
          </cell>
          <cell r="B354" t="str">
            <v>PROCESOS SOCIOCULTURALES Y ECONOMICOS PRESENTES EN LA COMERCIALIZACION DEL DAFE ESPECIAL NESPRESSO AAA. VEREDA DE MAZAMORRAS, MUNICIPIO DE BOLIVAR- CAUCA-</v>
          </cell>
          <cell r="C354" t="str">
            <v>Carlos Corredor</v>
          </cell>
          <cell r="D354">
            <v>7224256</v>
          </cell>
          <cell r="E354" t="str">
            <v>cecorredor@unicauca.edu.co</v>
          </cell>
          <cell r="F354" t="str">
            <v>Terminado</v>
          </cell>
          <cell r="G354">
            <v>41306</v>
          </cell>
          <cell r="H354">
            <v>41456</v>
          </cell>
          <cell r="I354" t="str">
            <v>PENSAMIENTO ECONOMICO SOCIEDAD Y CULTURA</v>
          </cell>
          <cell r="J354" t="str">
            <v>Facultad de Ciencias Contables Económicas y Administrativas</v>
          </cell>
        </row>
        <row r="355">
          <cell r="A355">
            <v>3950</v>
          </cell>
          <cell r="B355" t="str">
            <v>EL LIDERAZGO DE LAS MUJERES CAFETERAS Y SUS CONTRIBUCIONES AL DESARROLLO DE LAS COMUNIDADES.</v>
          </cell>
          <cell r="C355" t="str">
            <v>Socorro Corrales Carvajal</v>
          </cell>
          <cell r="D355">
            <v>32507651</v>
          </cell>
          <cell r="E355" t="str">
            <v>scorrales@unicauca.edu.co</v>
          </cell>
          <cell r="F355" t="str">
            <v>Terminado</v>
          </cell>
          <cell r="G355">
            <v>41214</v>
          </cell>
          <cell r="H355">
            <v>41518</v>
          </cell>
          <cell r="I355" t="str">
            <v>Investigaciones Contables, Económicas Y Administrativas - GICEA</v>
          </cell>
          <cell r="J355" t="str">
            <v>Facultad de Ciencias Contables Económicas y Administrativas</v>
          </cell>
        </row>
        <row r="356">
          <cell r="A356">
            <v>3952</v>
          </cell>
          <cell r="B356" t="str">
            <v>DESARROLLO Y REPRESENTACIONES SOCIALES EN PERSONAS CON DIVERSIDAD FUNCIONAL EN POPAYÁN.</v>
          </cell>
          <cell r="C356" t="str">
            <v>Hugo Portela Guarin</v>
          </cell>
          <cell r="D356">
            <v>16347249</v>
          </cell>
          <cell r="E356" t="str">
            <v>hportela@unicauca.edu.co</v>
          </cell>
          <cell r="F356" t="str">
            <v>Terminado</v>
          </cell>
          <cell r="G356">
            <v>41214</v>
          </cell>
          <cell r="H356">
            <v>41456</v>
          </cell>
          <cell r="I356" t="str">
            <v>Investigaciones Contables, Económicas Y Administrativas - GICEA</v>
          </cell>
          <cell r="J356" t="str">
            <v>Facultad de Ciencias Contables Económicas y Administrativas</v>
          </cell>
        </row>
        <row r="357">
          <cell r="A357">
            <v>3953</v>
          </cell>
          <cell r="B357" t="str">
            <v>EVALUACION DE LA SUSTENTABILIDAD EN SISTEMAS DE PRODUCCION CAFETEROS. CASO DEL ESTUDIO; VEREDA NUENOS AIRES, MUNICIPIO DE LA SIERRA, CAUCA.</v>
          </cell>
          <cell r="C357" t="str">
            <v>Carlos Corredor</v>
          </cell>
          <cell r="D357">
            <v>7224256</v>
          </cell>
          <cell r="E357" t="str">
            <v>cecorredor@unicauca.edu.co</v>
          </cell>
          <cell r="F357" t="str">
            <v>Terminado</v>
          </cell>
          <cell r="G357">
            <v>41214</v>
          </cell>
          <cell r="H357">
            <v>41456</v>
          </cell>
          <cell r="I357" t="str">
            <v>PENSAMIENTO ECONOMICO SOCIEDAD Y CULTURA</v>
          </cell>
          <cell r="J357" t="str">
            <v>Facultad de Ciencias Contables Económicas y Administrativas</v>
          </cell>
        </row>
        <row r="358">
          <cell r="A358">
            <v>3956</v>
          </cell>
          <cell r="B358" t="str">
            <v>CONVENIO INTERADMINISTRATIVO No. 004 DE MARZO DE 2013 CELEBRADO ENTRE EL SISTEMA GEOLOGICO COLOMBIANO Y LA UNIVERIDAD DEL CAUCA. ARQUEOLOGIA Y ERUPCIONES VOLCANICAS EN EPOCAS PREHISPANICA E HISTORICA EN EL CAUCA.</v>
          </cell>
          <cell r="C358" t="str">
            <v xml:space="preserve">Diogenes  Patiño Castaño </v>
          </cell>
          <cell r="D358">
            <v>10532984</v>
          </cell>
          <cell r="E358" t="str">
            <v>diopatin@unicauca.edu.co</v>
          </cell>
          <cell r="F358" t="str">
            <v>Terminado</v>
          </cell>
          <cell r="G358">
            <v>41379</v>
          </cell>
          <cell r="H358">
            <v>41532</v>
          </cell>
          <cell r="I358" t="str">
            <v>ESTUDIOS ARQUEOLOGICOS REGIONALES</v>
          </cell>
          <cell r="J358" t="str">
            <v>Facultad de Ciencias Humanas y Sociales</v>
          </cell>
        </row>
        <row r="359">
          <cell r="A359">
            <v>3964</v>
          </cell>
          <cell r="B359" t="str">
            <v>MODELOS DE USO Y APROPIACION SOCIAL DE LAS TECNOLOGIAS DE LA INFORMACION Y LA COMUNICACION (TIC) EN LOS RESGUARDOS INDIGENAS DE PURACE Y AMBALO, DEPARTAMENTO DEL CAUCA.</v>
          </cell>
          <cell r="C359" t="str">
            <v>Tulio Enrique Rojas Curieux</v>
          </cell>
          <cell r="D359">
            <v>19250404</v>
          </cell>
          <cell r="E359" t="str">
            <v>trojas@unicauca.edu.co</v>
          </cell>
          <cell r="F359" t="str">
            <v>Terminado</v>
          </cell>
          <cell r="G359">
            <v>41282</v>
          </cell>
          <cell r="H359">
            <v>42012</v>
          </cell>
          <cell r="I359" t="str">
            <v>Estudios Linguísticos Pedagógicos y Socio Culturales del Suroccidente Colombiano</v>
          </cell>
          <cell r="J359" t="str">
            <v>Facultad de Ciencias Humanas y Sociales</v>
          </cell>
        </row>
        <row r="360">
          <cell r="A360">
            <v>3966</v>
          </cell>
          <cell r="B360" t="str">
            <v>IDENTIFICACION DEL EFECTO CITOTOXICO Y GENOTOXICO DEL HUMO DE SOLDADURA EN PERSONAS EXPUESTAS OCUPACIONALMENTE, MEDIANTE EL ENSAYO CITOMICO EN CELULAS EXFOLIADAS DEL EPITELIO BUCAL.</v>
          </cell>
          <cell r="C360" t="str">
            <v>Luz Stella Hoyos Giraldo</v>
          </cell>
          <cell r="D360">
            <v>32331874</v>
          </cell>
          <cell r="E360" t="str">
            <v>lshoyos@unicauca.edu.co</v>
          </cell>
          <cell r="F360" t="str">
            <v>Terminado</v>
          </cell>
          <cell r="G360">
            <v>41306</v>
          </cell>
          <cell r="H360">
            <v>41609</v>
          </cell>
          <cell r="I360" t="str">
            <v>Toxicología Genética y Citogenética</v>
          </cell>
          <cell r="J360" t="str">
            <v>Facultad de Ciencias Naturales, Exactas y de la Educación</v>
          </cell>
        </row>
        <row r="361">
          <cell r="A361">
            <v>3967</v>
          </cell>
          <cell r="B361" t="str">
            <v>SERVICIO BASADO EN ONTOLOGIAS PARA LA INTEROPERABILIDAD ENTRE SISTEMAS DE GESTION DE REGISTROS ELECTRONICOS- INTEROPERABILIDAD SEMANTICA DE INFORMACION CLINICA ENTRE DOS SISTEMAS LEGADOS DE GESTION DE HISTORIA CLINICA ELECTRONICA EN EL CONTEXTO DE LA DIABETES.</v>
          </cell>
          <cell r="C361" t="str">
            <v>Diego Mauricio Lopez Gutierrez</v>
          </cell>
          <cell r="D361">
            <v>76325018</v>
          </cell>
          <cell r="E361" t="str">
            <v>dmlopez@unicauca.edu.co</v>
          </cell>
          <cell r="F361" t="str">
            <v>Terminado</v>
          </cell>
          <cell r="G361">
            <v>40851</v>
          </cell>
          <cell r="H361">
            <v>41368</v>
          </cell>
          <cell r="I361" t="str">
            <v>Ingeniería Telemática</v>
          </cell>
          <cell r="J361" t="str">
            <v>Facultad de Ingeniería Electrónica y Telecomunicaciones</v>
          </cell>
        </row>
        <row r="362">
          <cell r="A362">
            <v>3968</v>
          </cell>
          <cell r="B362" t="str">
            <v>MARCO DE REFERENCIA PARA LA INTEGRACION DE RECURSOS WEB COMO SERVICIOS DE E-LEARNING EN. LRN</v>
          </cell>
          <cell r="C362" t="str">
            <v>Mario Fernando  Solarte Sarasty</v>
          </cell>
          <cell r="D362">
            <v>76319313</v>
          </cell>
          <cell r="E362" t="str">
            <v>msolarte@unicauca.edu.co</v>
          </cell>
          <cell r="F362" t="str">
            <v>Terminado</v>
          </cell>
          <cell r="G362">
            <v>40830</v>
          </cell>
          <cell r="H362">
            <v>41196</v>
          </cell>
          <cell r="I362" t="str">
            <v>Ingeniería Telemática</v>
          </cell>
          <cell r="J362" t="str">
            <v>Facultad de Ingeniería Electrónica y Telecomunicaciones</v>
          </cell>
        </row>
        <row r="363">
          <cell r="A363">
            <v>3969</v>
          </cell>
          <cell r="B363" t="str">
            <v>CONTRATO RC. No. 0530- 2013 CELEBRADO ENTRE LA FIDUCIARIA BOGOTA Y LA UNIVERSIDAD DEL CAUCA. CONOCIMIENTOS, CULTURA Y ETNOEDUCACIÓN: GENERACIÓN DE MICROMUNDOS PARA LA APROPIACIÓN SOCIAL DEL PATRIMONIO LINGÜÍSTICO EN COMUNIDADES NASA Y MISAK.</v>
          </cell>
          <cell r="C363" t="str">
            <v>Erwin Meza Vega</v>
          </cell>
          <cell r="D363">
            <v>13718987</v>
          </cell>
          <cell r="E363" t="str">
            <v>emezav@unicauca.edu.co</v>
          </cell>
          <cell r="F363" t="str">
            <v>Terminado</v>
          </cell>
          <cell r="G363">
            <v>41697</v>
          </cell>
          <cell r="H363">
            <v>42517</v>
          </cell>
          <cell r="I363" t="str">
            <v>Grupo I+D en Tecnologías de la Información - GTI</v>
          </cell>
          <cell r="J363" t="str">
            <v>Facultad de Ingeniería Electrónica y Telecomunicaciones</v>
          </cell>
        </row>
        <row r="364">
          <cell r="A364">
            <v>3974</v>
          </cell>
          <cell r="B364" t="str">
            <v>LOS SENTIDOS DE LA EVALUACION PROFESIONAL EN LA EDUCACION SUPERIOR: UNA MIRADA DESDE LOS PROGRAMAS ACADEMICOS DE TERAPIA OCUPACIONAL DE DOS UNIVERSIDADES DE COLOMBIA.</v>
          </cell>
          <cell r="C364" t="str">
            <v>Francisco Fernando Bohórquez Góngora</v>
          </cell>
          <cell r="D364">
            <v>19451213</v>
          </cell>
          <cell r="E364" t="str">
            <v>frabohorquez@unicauca.edu.co</v>
          </cell>
          <cell r="F364" t="str">
            <v>Terminado</v>
          </cell>
          <cell r="G364">
            <v>41400</v>
          </cell>
          <cell r="H364">
            <v>41949</v>
          </cell>
          <cell r="I364" t="str">
            <v>KON-MOCIÓN SEMINARIO PERMANENTE DE MOTRICIDAD HUMANA.</v>
          </cell>
          <cell r="J364" t="str">
            <v>Facultad de Ciencias Naturales, Exactas y de la Educación</v>
          </cell>
        </row>
        <row r="365">
          <cell r="A365">
            <v>3975</v>
          </cell>
          <cell r="B365" t="str">
            <v>CONTRATO INTERADMINISTRATIVO No. 006 DE MARZO DE 2013 SUSCRITO ENTRE EL SERVICIO GEOLOGICO COLOMBIANO Y LA UNIVERSIDAD DEL CAUCA.</v>
          </cell>
          <cell r="C365" t="str">
            <v>Maria Patricia Torres Hernandez</v>
          </cell>
          <cell r="D365">
            <v>43019039</v>
          </cell>
          <cell r="E365" t="str">
            <v>mptorres@unicauca.edu.co</v>
          </cell>
          <cell r="F365" t="str">
            <v>Terminado</v>
          </cell>
          <cell r="G365">
            <v>41334</v>
          </cell>
          <cell r="H365">
            <v>41547</v>
          </cell>
          <cell r="I365" t="str">
            <v>Investigadores Independientes</v>
          </cell>
          <cell r="J365" t="str">
            <v>Otro</v>
          </cell>
        </row>
        <row r="366">
          <cell r="A366">
            <v>3976</v>
          </cell>
          <cell r="B366" t="str">
            <v>EVALUACION DEL DAÑO CITOTOXICO  Y GENOTOXICO EN UNA POBLACION EXPUESTA OCUPACIONALMENTE A SOLVENTES ORGANICOS, POR MEDIO DEL ENSAYO CITOMICO EN CELULAS EXFOLIADAS DEL EPITELIO BUCAL.</v>
          </cell>
          <cell r="C366" t="str">
            <v>Luz Stella Hoyos Giraldo</v>
          </cell>
          <cell r="D366">
            <v>32331874</v>
          </cell>
          <cell r="E366" t="str">
            <v>lshoyos@unicauca.edu.co</v>
          </cell>
          <cell r="F366" t="str">
            <v>Terminado</v>
          </cell>
          <cell r="G366">
            <v>41333</v>
          </cell>
          <cell r="H366">
            <v>41639</v>
          </cell>
          <cell r="I366" t="str">
            <v>Toxicología Genética y Citogenética</v>
          </cell>
          <cell r="J366" t="str">
            <v>Facultad de Ciencias Naturales, Exactas y de la Educación</v>
          </cell>
        </row>
        <row r="367">
          <cell r="A367">
            <v>3977</v>
          </cell>
          <cell r="B367" t="str">
            <v>SINTESIS DE NANOPARTICULAS DE OXIDO DE TITANIO Y EVALUACION PRELIMINAR DE SU TOXICIDAD AGUDA EN EL RATON ALBINO</v>
          </cell>
          <cell r="C367" t="str">
            <v>Jorge Enrique Rodriguez Paéz</v>
          </cell>
          <cell r="D367">
            <v>3180213</v>
          </cell>
          <cell r="E367" t="str">
            <v>jnpaez@unicauca.edu.co</v>
          </cell>
          <cell r="F367" t="str">
            <v>Terminado</v>
          </cell>
          <cell r="G367">
            <v>41426</v>
          </cell>
          <cell r="H367">
            <v>41791</v>
          </cell>
          <cell r="I367" t="str">
            <v>Ciencia y Tecnología de Materiales Cerámicos - CYTEMAC</v>
          </cell>
          <cell r="J367" t="str">
            <v>Facultad de Ciencias Naturales, Exactas y de la Educación</v>
          </cell>
        </row>
        <row r="368">
          <cell r="A368">
            <v>3978</v>
          </cell>
          <cell r="B368" t="str">
            <v>SÍNTESIS DE NANO-PARTÍCULAS DE ZnO UTILIZANDO EL MÉTODO SOL-GEL: COMPARACIÓN EN LA BIOACUMULACIÓN DE Zn EN MuS musculus ADMINISTRÁNDOLE UNA DIETA DE NANO Y MICRO PARTÍCULAS DE ZnO</v>
          </cell>
          <cell r="C368" t="str">
            <v>Jorge Enrique Rodriguez Paéz</v>
          </cell>
          <cell r="D368">
            <v>3180213</v>
          </cell>
          <cell r="E368" t="str">
            <v>jnpaez@unicauca.edu.co</v>
          </cell>
          <cell r="F368" t="str">
            <v>Terminado</v>
          </cell>
          <cell r="G368">
            <v>41428</v>
          </cell>
          <cell r="H368">
            <v>41762</v>
          </cell>
          <cell r="I368" t="str">
            <v>Ciencia y Tecnología de Materiales Cerámicos - CYTEMAC</v>
          </cell>
          <cell r="J368" t="str">
            <v>Facultad de Ciencias Naturales, Exactas y de la Educación</v>
          </cell>
        </row>
        <row r="369">
          <cell r="A369">
            <v>3979</v>
          </cell>
          <cell r="B369" t="str">
            <v>ALGUNAS CLASES DE MAPEOS ARMONICOS EN EL PLANO Y CURVAS HOLOMORFAS</v>
          </cell>
          <cell r="C369" t="str">
            <v>Willy Will Sierra Arroyo</v>
          </cell>
          <cell r="D369">
            <v>92532699</v>
          </cell>
          <cell r="E369" t="str">
            <v>wsierra@unicauca.edu.co</v>
          </cell>
          <cell r="F369" t="str">
            <v>Terminado</v>
          </cell>
          <cell r="G369">
            <v>41498</v>
          </cell>
          <cell r="H369">
            <v>42228</v>
          </cell>
          <cell r="I369" t="str">
            <v>Espacios Funcionales</v>
          </cell>
          <cell r="J369" t="str">
            <v>Facultad de Ciencias Naturales, Exactas y de la Educación</v>
          </cell>
        </row>
        <row r="370">
          <cell r="A370">
            <v>3981</v>
          </cell>
          <cell r="B370" t="str">
            <v xml:space="preserve">CONTRATO INTERADMINISTRATIVO No. 562-2013, SUSCRITO ENTRE LA UNIVERSIDAD DEL CAUCA Y EL DEPARTAMENTO DEL CAUCA, SECRETARIA DE EDUCACION Y CULTURA. PROGRAMA ONDAS CAUCA. FORTALECIMIENTO DE PROCESOS DE INVESTIGACION EN LAS INSTITUCIONES EDUCATIVAS DEL DEPARTAMENTO DEL CAUCA MEDIANTE LA FORMACION DOCENTE EN CIENCIAS, TECNOLOGIA E INNOVACION </v>
          </cell>
          <cell r="C370" t="str">
            <v>Freddy Hernan Pisso Rengifo</v>
          </cell>
          <cell r="D370">
            <v>10524236</v>
          </cell>
          <cell r="E370" t="str">
            <v>ipedu@unicauca.edu.co</v>
          </cell>
          <cell r="F370" t="str">
            <v>Terminado</v>
          </cell>
          <cell r="G370">
            <v>41459</v>
          </cell>
          <cell r="H370">
            <v>41639</v>
          </cell>
          <cell r="I370" t="str">
            <v>Investigadores Independientes</v>
          </cell>
          <cell r="J370" t="str">
            <v>Otro</v>
          </cell>
        </row>
        <row r="371">
          <cell r="A371">
            <v>3982</v>
          </cell>
          <cell r="B371" t="str">
            <v>ESTUDIO TEORICO DE UN SISTEMA DE ECUACIONES TIPO BOUSSINESQ RELACIONADO CON UN MEDELO DE ONDAS DE AGUA.</v>
          </cell>
          <cell r="C371" t="str">
            <v>Alex Manuel Montes Padilla</v>
          </cell>
          <cell r="D371">
            <v>92528324</v>
          </cell>
          <cell r="E371" t="str">
            <v>amontes@unicauca.edu.co</v>
          </cell>
          <cell r="F371" t="str">
            <v>Terminado</v>
          </cell>
          <cell r="G371">
            <v>41487</v>
          </cell>
          <cell r="H371">
            <v>42216</v>
          </cell>
          <cell r="I371" t="str">
            <v>Espacios Funcionales</v>
          </cell>
          <cell r="J371" t="str">
            <v>Facultad de Ciencias Naturales, Exactas y de la Educación</v>
          </cell>
        </row>
        <row r="372">
          <cell r="A372">
            <v>3983</v>
          </cell>
          <cell r="B372" t="str">
            <v>HOPSCOTCH-ESL: EFFECTIVE FOR TEACHING ENGFLISH AS A SECOND LAGUAGE IN PRYMARY SCHOOLS IN COLOMBIA.</v>
          </cell>
          <cell r="C372" t="str">
            <v>Diego Mauricio Lopez Gutierrez</v>
          </cell>
          <cell r="D372">
            <v>76325018</v>
          </cell>
          <cell r="E372" t="str">
            <v>dmlopez@unicauca.edu.co</v>
          </cell>
          <cell r="F372" t="str">
            <v>En Ejecución</v>
          </cell>
          <cell r="G372">
            <v>41800</v>
          </cell>
          <cell r="H372">
            <v>42531</v>
          </cell>
          <cell r="I372" t="str">
            <v>Ingeniería Telemática</v>
          </cell>
          <cell r="J372" t="str">
            <v>Facultad de Ingeniería Electrónica y Telecomunicaciones</v>
          </cell>
        </row>
        <row r="373">
          <cell r="A373">
            <v>3986</v>
          </cell>
          <cell r="B373" t="str">
            <v>GUIA PARA APOYAR LA PRIORIZACIÓN DE RIESGOS EN LA GESTIÓN DE PROYECTOS DE TECNOLOGÍAS DE INFORMACIÓN</v>
          </cell>
          <cell r="C373" t="str">
            <v>Luz Marina Sierra Martinez</v>
          </cell>
          <cell r="D373">
            <v>37511141</v>
          </cell>
          <cell r="E373" t="str">
            <v>lsierra@unicauca.edu.co</v>
          </cell>
          <cell r="F373" t="str">
            <v>Terminado</v>
          </cell>
          <cell r="G373">
            <v>41440</v>
          </cell>
          <cell r="H373">
            <v>41805</v>
          </cell>
          <cell r="I373" t="str">
            <v>Grupo I+D en Tecnologías de la Información - GTI</v>
          </cell>
          <cell r="J373" t="str">
            <v>Facultad de Ingeniería Electrónica y Telecomunicaciones</v>
          </cell>
        </row>
        <row r="374">
          <cell r="A374">
            <v>3988</v>
          </cell>
          <cell r="B374" t="str">
            <v>DISEÑO, IMPLEMENTACIÓN Y EVALUACIÓN DE MODELOS EXPLICATIVOS PARA LA ENSEÑANZA DE CONCEPTOS CIENTÍFICOS EN LA EDUCACIÓN BÁSICA</v>
          </cell>
          <cell r="C374" t="str">
            <v xml:space="preserve">Jose Omar  Zuñiga Carmona </v>
          </cell>
          <cell r="D374">
            <v>16858001</v>
          </cell>
          <cell r="E374" t="str">
            <v>omarzuni@unicauca.edu.co</v>
          </cell>
          <cell r="F374" t="str">
            <v>Terminado</v>
          </cell>
          <cell r="G374">
            <v>41492</v>
          </cell>
          <cell r="H374">
            <v>41857</v>
          </cell>
          <cell r="I374" t="str">
            <v>Grupo de Investigación en Enseñanza de las Ciencias y Contextos Culturales - GEC</v>
          </cell>
          <cell r="J374" t="str">
            <v>Facultad de Ciencias Naturales, Exactas y de la Educación</v>
          </cell>
        </row>
        <row r="375">
          <cell r="A375">
            <v>3989</v>
          </cell>
          <cell r="B375" t="str">
            <v>PROYECTO LATINOAMERICANO DE EDUCACION POPULAR FASE III, LA EDUCACION POPULAR EN LA EDUCACION INSTITUCIONAL, DEPARTAMENTO DEL CAUCA.</v>
          </cell>
          <cell r="C375" t="str">
            <v>Robert Alfredo Euscategui Pachon</v>
          </cell>
          <cell r="D375">
            <v>10547293</v>
          </cell>
          <cell r="E375" t="str">
            <v>raeusca@unicauca.edu.co</v>
          </cell>
          <cell r="F375" t="str">
            <v>Terminado</v>
          </cell>
          <cell r="G375">
            <v>41506</v>
          </cell>
          <cell r="H375">
            <v>41993</v>
          </cell>
          <cell r="I375" t="str">
            <v>Grupo de Educación Popular y Comunitaria</v>
          </cell>
          <cell r="J375" t="str">
            <v>Facultad de Ciencias Naturales, Exactas y de la Educación</v>
          </cell>
        </row>
        <row r="376">
          <cell r="A376">
            <v>3992</v>
          </cell>
          <cell r="B376" t="str">
            <v>CONSTRUCCION DE UN SISTEMA DE INDICADORES PARA LA MEDICION DE LA PERCEPCION SOCIAL DE LA CIENCIA Y LA TECNOLOGIA EN LA CIUDAD DE POPAYAN</v>
          </cell>
          <cell r="C376" t="str">
            <v>Carolina Delgado Hurtado</v>
          </cell>
          <cell r="D376">
            <v>25274805</v>
          </cell>
          <cell r="E376" t="str">
            <v>carodelgadohurtado@gmail.com</v>
          </cell>
          <cell r="F376" t="str">
            <v>Terminado</v>
          </cell>
          <cell r="G376">
            <v>41518</v>
          </cell>
          <cell r="H376">
            <v>41882</v>
          </cell>
          <cell r="I376" t="str">
            <v>Gestion de la Tecnología y la Calidad - G.T.C</v>
          </cell>
          <cell r="J376" t="str">
            <v>Facultad de Ciencias Contables Económicas y Administrativas</v>
          </cell>
        </row>
        <row r="377">
          <cell r="A377">
            <v>3994</v>
          </cell>
          <cell r="B377" t="str">
            <v>CONVENIO ESPECIAL DE COOPERACION No. 708 DE 2013 SUSCRITO ENTRE LA FIDUCIARIA BOGOTA Y LA UNIVERSIDAD DEL CAUCA (JOVENES INVESTIGADORES- SEMILLEROS). PROCESO DE POBLAMIENTO DE LA COMUNIDAD NEGRA DE TIERRADENTRO: UN ACERCAMIENTO ARQUEO- HISTORICO DE LA EXPLOTACION DE SAL Y A LA VIDA NEGRA ENTRE LOS SIGLOS XVII Y XX.</v>
          </cell>
          <cell r="C377" t="str">
            <v>Rosa Elizabeth Tabares Trujillo</v>
          </cell>
          <cell r="D377">
            <v>29345220</v>
          </cell>
          <cell r="E377" t="str">
            <v>rtabares@unicauca.edu.co</v>
          </cell>
          <cell r="F377" t="str">
            <v>Terminado</v>
          </cell>
          <cell r="G377">
            <v>41827</v>
          </cell>
          <cell r="H377">
            <v>42192</v>
          </cell>
          <cell r="I377" t="str">
            <v>Antropacifico</v>
          </cell>
          <cell r="J377" t="str">
            <v>Facultad de Ciencias Humanas y Sociales</v>
          </cell>
        </row>
        <row r="378">
          <cell r="A378">
            <v>4002</v>
          </cell>
          <cell r="B378" t="str">
            <v>CONVENIO ESPECIAL DE COOPERACION No. 708 DE 2013 SUSCRITO ENTRE LA FIDUCIARIA BOGOTA Y LA UNIVERSIDAD DEL CAUCA (JOVENES INVESTIGADORES- SEMILLEROS) EL USO DE LOS ENTORNOS VIRTUALES Y LAS TECNOLOGIAS APLICADAS AL CONOCIMIENTO (TAC) RN LA ENSEÑANZA DE LA FILOSOFIA Y EL FORTALECIMIENTO DE LAS HABILIDADES DEL PENSAMIENTO DE BACHILLERATO</v>
          </cell>
          <cell r="C378" t="str">
            <v>Guillermo Pérez La Rotta</v>
          </cell>
          <cell r="D378">
            <v>19379014</v>
          </cell>
          <cell r="E378" t="str">
            <v>Guipe420@hotmail.com</v>
          </cell>
          <cell r="F378" t="str">
            <v>Terminado</v>
          </cell>
          <cell r="G378">
            <v>41823</v>
          </cell>
          <cell r="H378">
            <v>42206</v>
          </cell>
          <cell r="I378" t="str">
            <v xml:space="preserve">Filosofía y enseñanza de la Filosofía </v>
          </cell>
          <cell r="J378" t="str">
            <v>Facultad de Ciencias Humanas y Sociales</v>
          </cell>
        </row>
        <row r="379">
          <cell r="A379">
            <v>4003</v>
          </cell>
          <cell r="B379" t="str">
            <v>CONVENIO ESPECIAL DE COOPERACION No. 708 DE 2013 SUSCRITO ENTRE LA FIDUCIARIA BOGOTA Y LA UNIVERSIDAD DEL CAUCA (JOVENES INVESTIGADORES- SEMILLEROS) SCORPICUS: SISTEMA DE RECOMENDACIONES PARA ENTORNOS DE PUBLICIDAD UBICUA BASADO EN INFORMACION CONTEXTUAL Y REDES SOCIALES.</v>
          </cell>
          <cell r="C379" t="str">
            <v>Juan Carlos Corrales Muñoz</v>
          </cell>
          <cell r="D379">
            <v>76320096</v>
          </cell>
          <cell r="E379" t="str">
            <v>jcorral@unicauca.edu.co</v>
          </cell>
          <cell r="F379" t="str">
            <v>Terminado</v>
          </cell>
          <cell r="G379">
            <v>41823</v>
          </cell>
          <cell r="H379">
            <v>42188</v>
          </cell>
          <cell r="I379" t="str">
            <v>Ingeniería Telemática</v>
          </cell>
          <cell r="J379" t="str">
            <v>Facultad de Ingeniería Electrónica y Telecomunicaciones</v>
          </cell>
        </row>
        <row r="380">
          <cell r="A380">
            <v>4004</v>
          </cell>
          <cell r="B380" t="str">
            <v>CONVENIO ESPECIAL DE COOPERACION No. 708 DE 2013 SUSCRITO ENTRE LA FIDUCIARIA BOGOTA Y LA UNIVERSIDAD DEL CAUCA (JOVENES INVESTIGADORES- SEMILLEROS) FRAMEWORK PARA EL MONITOREO, EVALUACION Y MEJORA DE COLABORACION EN SISTEMAS DE APREDIZAJE COLABORATIVO.</v>
          </cell>
          <cell r="C380" t="str">
            <v>Cesar Alberto Collazos Ordoñez</v>
          </cell>
          <cell r="D380">
            <v>76309486</v>
          </cell>
          <cell r="E380" t="str">
            <v>ccollazo@unicauca.edu.co</v>
          </cell>
          <cell r="F380" t="str">
            <v>Terminado</v>
          </cell>
          <cell r="G380">
            <v>41823</v>
          </cell>
          <cell r="H380">
            <v>42188</v>
          </cell>
          <cell r="I380" t="str">
            <v>Investigación y desarrollo en ingeniería de software - IDIS</v>
          </cell>
          <cell r="J380" t="str">
            <v>Facultad de Ingeniería Electrónica y Telecomunicaciones</v>
          </cell>
        </row>
        <row r="381">
          <cell r="A381">
            <v>4005</v>
          </cell>
          <cell r="B381" t="str">
            <v>CONVENIO ESPECIAL DE COOPERACION No. 708 DE 2013 SUSCRITO ENTRE LA FIDUCIARIA BOGOTA Y LA UNIVERSIDAD DEL CAUCA (JOVENES INVESTIGADORES- SEMILLEROS). CONSTRUCCION DE REGLAS GOLOMB, ARREGLOS COSTAS Y SECUENCIAS SONAR: UNA VISION MODERNA DESDE LOS CONJUNTOS DE SIDON.</v>
          </cell>
          <cell r="C381" t="str">
            <v>Carlos Alberto Trujillo Solarte</v>
          </cell>
          <cell r="D381">
            <v>10532448</v>
          </cell>
          <cell r="E381" t="str">
            <v>trujillo@unicauca.edu.co</v>
          </cell>
          <cell r="F381" t="str">
            <v>Terminado</v>
          </cell>
          <cell r="G381">
            <v>41660</v>
          </cell>
          <cell r="H381">
            <v>42206</v>
          </cell>
          <cell r="I381" t="str">
            <v>ALGEBRA, TEORIA DE NUMEROS Y APLICACIONES</v>
          </cell>
          <cell r="J381" t="str">
            <v>Interinstitucional</v>
          </cell>
        </row>
        <row r="382">
          <cell r="A382">
            <v>4006</v>
          </cell>
          <cell r="B382" t="str">
            <v>CONCENIO ESPECIAL DE COOPERACION No. 708 DE 2013 SUSCRITO ENTRE LA FIDUCIARIA BOGOTA Y LA UNIVERSIDAD DEL CAUCA (JOVENES INVESTIGADORES- SEMILLEROS) PROPIEDADES ARITMETICOS DE SUCESIONES GENERALIZADAS DE FIBONACCI</v>
          </cell>
          <cell r="C382" t="str">
            <v xml:space="preserve">Jhon Jairo Bravo Grijalba </v>
          </cell>
          <cell r="D382">
            <v>76328867</v>
          </cell>
          <cell r="E382" t="str">
            <v>jbravo@unicauca.edu.co</v>
          </cell>
          <cell r="F382" t="str">
            <v>Terminado</v>
          </cell>
          <cell r="G382">
            <v>41823</v>
          </cell>
          <cell r="H382">
            <v>42188</v>
          </cell>
          <cell r="I382" t="str">
            <v>MATEMÁTICA DISCRETA Y APLICACIONES: ERM MATDIS</v>
          </cell>
          <cell r="J382" t="str">
            <v>Facultad de Ciencias Naturales, Exactas y de la Educación</v>
          </cell>
        </row>
        <row r="383">
          <cell r="A383">
            <v>4007</v>
          </cell>
          <cell r="B383" t="str">
            <v>CONVENIO ESPECIAL DE COOPERACION No. 708 DE 2013 SUSCRITO ENTRE LA FIDUCIARIA BOGOTA Y LA UNIVERSIDAD DEL CAUCA, (JOVENES INVESTIGADORES- SEMILLEROS). TECNOLOGIA DE LA METALURGIA Y LA ORFEBRERIA: UNA APROXIMACION ANTROPOLOGICA A LA TRADICION Y TRANSFORMACION DE LOS OFICIOS ARTESANALES DE LOS HERREROS Y LOS JOYEROS EN POPAYAN, DEPARTAMENTO DEL CAUCA.</v>
          </cell>
          <cell r="C383" t="str">
            <v>Guillermo Andres Ospina Rodriguez</v>
          </cell>
          <cell r="D383">
            <v>94324003</v>
          </cell>
          <cell r="E383" t="str">
            <v>gospina@unicauca.edu.co</v>
          </cell>
          <cell r="F383" t="str">
            <v>Terminado</v>
          </cell>
          <cell r="G383">
            <v>41823</v>
          </cell>
          <cell r="H383">
            <v>42188</v>
          </cell>
          <cell r="I383" t="str">
            <v>Estudios Sociales Comparativos Andes, Amazonia, Costa Pacífica</v>
          </cell>
          <cell r="J383" t="str">
            <v>Facultad de Ciencias Humanas y Sociales</v>
          </cell>
        </row>
        <row r="384">
          <cell r="A384">
            <v>4008</v>
          </cell>
          <cell r="B384" t="str">
            <v>CONVENIO ESPECIAL DE COOPERACION No. 708 DE 2013 SUSCRITO ENTRE LA FIDUCIARIA BOGOTA Y LA  UNIVERSIDAD DEL CAUCA (JOVENES INVESTIGADORES- SEMILLEROS) Efecto del ácido esteárico en una película flexible hecha de almidón de Batata obtenida por extrusión de tornillo simple</v>
          </cell>
          <cell r="C384" t="str">
            <v>Hector Samuel Villada Castillo</v>
          </cell>
          <cell r="D384">
            <v>7551810</v>
          </cell>
          <cell r="E384" t="str">
            <v>villada@unicauca.edu.co</v>
          </cell>
          <cell r="F384" t="str">
            <v>Terminado</v>
          </cell>
          <cell r="G384">
            <v>41821</v>
          </cell>
          <cell r="H384">
            <v>42186</v>
          </cell>
          <cell r="I384" t="str">
            <v>Ciencia y Tecnología de Biomoléculas de Interes Agroindustrial -CYTBIA</v>
          </cell>
          <cell r="J384" t="str">
            <v>Facultad de Ciencias Agrarias</v>
          </cell>
        </row>
        <row r="385">
          <cell r="A385">
            <v>4009</v>
          </cell>
          <cell r="B385" t="str">
            <v>CONVENIO ESPECIAL DE COOPERACION NO. 708 DE 2013 SUSCRITO ENTRE LA FIDUCIARIA BOGOTA Y LA UNIVERSIDAD DEL CAUCA (JOVENES INVESTIGADORES- SEMILLEROS) EVALUACION DEL DAÑO CELULAR POR LA EXPOSICION AL HUMO DE BIOMASA MEDIANTE LA PRUEBA CITOMICA DE MICRONUCLEOS EN CELULAS DEL EPITELIO BUCAL Y LINFOCITOS DE SANGRE PERIFERICA DE MUJERES EXPUESTAS.</v>
          </cell>
          <cell r="C385" t="str">
            <v>Luz Stella Hoyos Giraldo</v>
          </cell>
          <cell r="D385">
            <v>32331874</v>
          </cell>
          <cell r="E385" t="str">
            <v>lshoyos@unicauca.edu.co</v>
          </cell>
          <cell r="F385" t="str">
            <v>Terminado</v>
          </cell>
          <cell r="G385">
            <v>41660</v>
          </cell>
          <cell r="H385">
            <v>42206</v>
          </cell>
          <cell r="I385" t="str">
            <v>Toxicología Genética y Citogenética</v>
          </cell>
          <cell r="J385" t="str">
            <v>Facultad de Ciencias Naturales, Exactas y de la Educación</v>
          </cell>
        </row>
        <row r="386">
          <cell r="A386">
            <v>4016</v>
          </cell>
          <cell r="B386" t="str">
            <v xml:space="preserve">CONVENIO ESPECIAL DE COOPERACION No. 708 2013 SUSCRITO ENTRE LA FIDUCIARIA BOGOTA Y LA UNIVERSIDAD DEL CAUCA (JOVENES INVESTIGADORES- SEMILLEROS) FORTALECIMIENTO DEL SEMILLERO DE EMPRENDIMIENTO EN TIC DE LA UNIVERSIDAD DEL CAUCA_x000D_
</v>
          </cell>
          <cell r="C386" t="str">
            <v>Juan Carlos Corrales Muñoz</v>
          </cell>
          <cell r="D386">
            <v>76320096</v>
          </cell>
          <cell r="E386" t="str">
            <v>jcorral@unicauca.edu.co</v>
          </cell>
          <cell r="F386" t="str">
            <v>Terminado</v>
          </cell>
          <cell r="G386">
            <v>41295</v>
          </cell>
          <cell r="H386">
            <v>42206</v>
          </cell>
          <cell r="I386" t="str">
            <v>Ingeniería Telemática</v>
          </cell>
          <cell r="J386" t="str">
            <v>Facultad de Ingeniería Electrónica y Telecomunicaciones</v>
          </cell>
        </row>
        <row r="387">
          <cell r="A387">
            <v>4017</v>
          </cell>
          <cell r="B387" t="str">
            <v>CONVENIO ESPECIAL DE COOPERACION No. 708 2013 SUSCRITO ENTRE LA FIDUCIARIA BOGOTA Y LA UNIVERSIDAD DEL CAUCA (JOVENES INVESTIGADORES- SEMILLEROS)  SEMILLEROS DE INVESTIGACION GRUPO DE ESTUDIOS AMBIENTALES. DINAMICA DE COBERTURAS Y USO DEL SUELO EN SISTEMAS PRODUCTIVOS AGRICOLAS ANDINOS EN LA CUENCA ALTA DEL RIO CAUCA- DEPARTAMENTO DEL CAUCA.</v>
          </cell>
          <cell r="C387" t="str">
            <v>Apolinar Figueroa Casas</v>
          </cell>
          <cell r="D387">
            <v>10535397</v>
          </cell>
          <cell r="E387" t="str">
            <v>apolinar@unicauca.edu.co</v>
          </cell>
          <cell r="F387" t="str">
            <v>Terminado</v>
          </cell>
          <cell r="G387">
            <v>41660</v>
          </cell>
          <cell r="H387">
            <v>42206</v>
          </cell>
          <cell r="I387" t="str">
            <v>Estudios Ambientales</v>
          </cell>
          <cell r="J387" t="str">
            <v>Facultad de Ciencias Naturales, Exactas y de la Educación</v>
          </cell>
        </row>
        <row r="388">
          <cell r="A388">
            <v>4018</v>
          </cell>
          <cell r="B388" t="str">
            <v>CONVENIO ESPECIAL DE COOPERACION No. 708 DE 2013 SUSCRITO ENTRE LA FIDUCIARIA BOGOTA Y LA UNIVERSIDAD DEL CAUCA (JOVENES INVESTIGADORES- SEMILLEROS). SEMILLERO DE INVESTIGACION GRUPO GTI. UNICAUCA. NET. DESARROLLO DE VIDEO JUEGOS QUE APOYEN EL PROCESO DE RECUPERACION PSICOLOGICA DE PACIENTES DE ENFERMEDADES CRONICAS.</v>
          </cell>
          <cell r="C388" t="str">
            <v>Carlos Alberto Cobos Lozada</v>
          </cell>
          <cell r="D388">
            <v>91154963</v>
          </cell>
          <cell r="E388" t="str">
            <v>ccobos@unicauca.edu.co</v>
          </cell>
          <cell r="F388" t="str">
            <v>En Ejecución</v>
          </cell>
          <cell r="G388">
            <v>41660</v>
          </cell>
          <cell r="H388">
            <v>42206</v>
          </cell>
          <cell r="I388" t="str">
            <v>Grupo I+D en Tecnologías de la Información - GTI</v>
          </cell>
          <cell r="J388" t="str">
            <v>Facultad de Ingeniería Electrónica y Telecomunicaciones</v>
          </cell>
        </row>
        <row r="389">
          <cell r="A389">
            <v>4019</v>
          </cell>
          <cell r="B389" t="str">
            <v>CONVENIO ESPECIAL DE COOPERACION No. 708 DE 2013 ENTRE LA FIDUCIARIA BOGOTA Y LA UNIVERSIDAD DEL CAUCA (JOVENES INVESTIGADORES- SEMILLEROS9 SEMILLERO DE INVESTIGACION EN INGENIERIA DE SOFTWARE DEL GRUPO IDIS- SIS.</v>
          </cell>
          <cell r="C389" t="str">
            <v>Cesar Alberto Collazos Ordoñez</v>
          </cell>
          <cell r="D389">
            <v>76309486</v>
          </cell>
          <cell r="E389" t="str">
            <v>ccollazo@unicauca.edu.co</v>
          </cell>
          <cell r="F389" t="str">
            <v>Terminado</v>
          </cell>
          <cell r="G389">
            <v>41660</v>
          </cell>
          <cell r="H389">
            <v>42206</v>
          </cell>
          <cell r="I389" t="str">
            <v>Investigación y desarrollo en ingeniería de software - IDIS</v>
          </cell>
          <cell r="J389" t="str">
            <v>Facultad de Ingeniería Electrónica y Telecomunicaciones</v>
          </cell>
        </row>
        <row r="390">
          <cell r="A390">
            <v>4020</v>
          </cell>
          <cell r="B390" t="str">
            <v xml:space="preserve">CONVENIO ESPECIAL DE COOPERACION No. 708 DE 2013 SUSCRITO ENTRE LA FIDUCIARIA BOGOTA Y LA UNIVERSIDAD DEL CAUCA (JOVENES INVESTIGADORES- SEMILLEROS) SEMILLERO DE INVESTIGACION ALTENUA- MATDIS- UNICAUCA. </v>
          </cell>
          <cell r="C390" t="str">
            <v>Carlos Alberto Trujillo Solarte</v>
          </cell>
          <cell r="D390">
            <v>10532448</v>
          </cell>
          <cell r="E390" t="str">
            <v>trujillo@unicauca.edu.co</v>
          </cell>
          <cell r="F390" t="str">
            <v>En Ejecución</v>
          </cell>
          <cell r="G390">
            <v>41660</v>
          </cell>
          <cell r="H390">
            <v>42206</v>
          </cell>
          <cell r="I390" t="str">
            <v>ALGEBRA, TEORIA DE NUMEROS Y APLICACIONES</v>
          </cell>
          <cell r="J390" t="str">
            <v>Interinstitucional</v>
          </cell>
        </row>
        <row r="391">
          <cell r="A391">
            <v>4021</v>
          </cell>
          <cell r="B391" t="str">
            <v>Convenio Especial de Cooperación No. 708 de 2013 suscrito entre la Fiduciaria Bogotá y la Universidad del Cauca. Evaluación de genotoxicidad por exposición crónica al humo de biomasa en linfocitos de sangre periférica de mujeres expuestas mediante la prueba citómica de micronúcleos-SEMILLERO DE INVESTIGACIÓN.</v>
          </cell>
          <cell r="C391" t="str">
            <v>Nohelia Cajas Salazar</v>
          </cell>
          <cell r="D391">
            <v>25280730</v>
          </cell>
          <cell r="E391" t="str">
            <v>nsalazar@unicauca.edu.co</v>
          </cell>
          <cell r="F391" t="str">
            <v>En Ejecución</v>
          </cell>
          <cell r="G391">
            <v>41660</v>
          </cell>
          <cell r="H391">
            <v>42206</v>
          </cell>
          <cell r="I391" t="str">
            <v>Toxicología Genética y Citogenética</v>
          </cell>
          <cell r="J391" t="str">
            <v>Facultad de Ciencias Naturales, Exactas y de la Educación</v>
          </cell>
        </row>
        <row r="392">
          <cell r="A392">
            <v>4023</v>
          </cell>
          <cell r="B392" t="str">
            <v>Convenio Especial de Cooperación No. 708 de 2013 suscrito entre la Fiduciaria Bogotá y la Universidad del Cauca (Jóvenes Investigadores- Semilleros). Semillero de investigación en MODELOS ALTERNATIVOS DE DESARROLLO</v>
          </cell>
          <cell r="C392" t="str">
            <v>Bernardo Javier Tobar Quitiaquez</v>
          </cell>
          <cell r="D392">
            <v>98382086</v>
          </cell>
          <cell r="E392" t="str">
            <v>javo@unicauca.edu.co</v>
          </cell>
          <cell r="F392" t="str">
            <v>En Ejecución</v>
          </cell>
          <cell r="G392">
            <v>41660</v>
          </cell>
          <cell r="H392">
            <v>42206</v>
          </cell>
          <cell r="I392" t="str">
            <v>Investigaciones Contables, Económicas Y Administrativas - GICEA</v>
          </cell>
          <cell r="J392" t="str">
            <v>Facultad de Ciencias Contables Económicas y Administrativas</v>
          </cell>
        </row>
        <row r="393">
          <cell r="A393">
            <v>4025</v>
          </cell>
          <cell r="B393" t="str">
            <v>PROPUESTA METODOLÓGICA PARA EL DISEÑO DE JUEGOS SERIOS QUE APOYEN A NIÑOS CON PROBLEMAS AUDITIVOS</v>
          </cell>
          <cell r="C393" t="str">
            <v>Cesar Alberto Collazos Ordoñez</v>
          </cell>
          <cell r="D393">
            <v>76309486</v>
          </cell>
          <cell r="E393" t="str">
            <v>ccollazo@unicauca.edu.co</v>
          </cell>
          <cell r="F393" t="str">
            <v>Terminado</v>
          </cell>
          <cell r="G393">
            <v>41591</v>
          </cell>
          <cell r="H393">
            <v>41956</v>
          </cell>
          <cell r="I393" t="str">
            <v>Investigación y desarrollo en ingeniería de software - IDIS</v>
          </cell>
          <cell r="J393" t="str">
            <v>Facultad de Ingeniería Electrónica y Telecomunicaciones</v>
          </cell>
        </row>
        <row r="394">
          <cell r="A394">
            <v>4026</v>
          </cell>
          <cell r="B394" t="str">
            <v>MODELO DE AGRUPACIÓN DE PROCESOS DE NEGOCIOS BASADO EN REPRESENTACIÓN MULTIMODAL</v>
          </cell>
          <cell r="C394" t="str">
            <v>Juan Carlos Corrales Muñoz</v>
          </cell>
          <cell r="D394">
            <v>76320096</v>
          </cell>
          <cell r="E394" t="str">
            <v>jcorral@unicauca.edu.co</v>
          </cell>
          <cell r="F394" t="str">
            <v>En Ejecución</v>
          </cell>
          <cell r="G394">
            <v>41667</v>
          </cell>
          <cell r="H394">
            <v>42032</v>
          </cell>
          <cell r="I394" t="str">
            <v>Ingeniería Telemática</v>
          </cell>
          <cell r="J394" t="str">
            <v>Facultad de Ingeniería Electrónica y Telecomunicaciones</v>
          </cell>
        </row>
        <row r="395">
          <cell r="A395">
            <v>4027</v>
          </cell>
          <cell r="B395" t="str">
            <v>ENTRELAZAMIENTO, CONTROL E INFORMACIÓN CUÁNTICA EN MOLÉCULAS DIATÓMICAS</v>
          </cell>
          <cell r="C395" t="str">
            <v>Servio Tulio  Perez Merchancano</v>
          </cell>
          <cell r="D395">
            <v>13011634</v>
          </cell>
          <cell r="E395" t="str">
            <v>sperez@unicauca.edu.co</v>
          </cell>
          <cell r="F395" t="str">
            <v>Terminado</v>
          </cell>
          <cell r="G395">
            <v>41852</v>
          </cell>
          <cell r="H395">
            <v>42583</v>
          </cell>
          <cell r="I395" t="str">
            <v>Semiconductores y Nuevos Materiales - SENUMA</v>
          </cell>
          <cell r="J395" t="str">
            <v>Facultad de Ciencias Naturales, Exactas y de la Educación</v>
          </cell>
        </row>
        <row r="396">
          <cell r="A396">
            <v>4028</v>
          </cell>
          <cell r="B396" t="str">
            <v>SIMULADOR QUIRÚRGICO ROBOTIZADO MANIPULADO A TRAVÉS DE INTERFACES</v>
          </cell>
          <cell r="C396" t="str">
            <v>Oscar Andrés Albán</v>
          </cell>
          <cell r="D396">
            <v>10548134</v>
          </cell>
          <cell r="E396" t="str">
            <v>avivas@unicauca.edu.co</v>
          </cell>
          <cell r="F396" t="str">
            <v>Terminado</v>
          </cell>
          <cell r="G396">
            <v>41646</v>
          </cell>
          <cell r="H396">
            <v>42011</v>
          </cell>
          <cell r="I396" t="str">
            <v>Automática Industrial</v>
          </cell>
          <cell r="J396" t="str">
            <v>Facultad de Ingeniería Electrónica y Telecomunicaciones</v>
          </cell>
        </row>
        <row r="397">
          <cell r="A397">
            <v>4031</v>
          </cell>
          <cell r="B397" t="str">
            <v>CREACIÓN DE UNA COMUNIDAD DE APRENDIZAJE EN EDUCACIÓN MATEMÁTICA SOPORTADA EN EL SOFTWARE DE RED SOCIAL ELGG</v>
          </cell>
          <cell r="C397" t="str">
            <v>Mario Fernando  Solarte Sarasty</v>
          </cell>
          <cell r="D397">
            <v>76319313</v>
          </cell>
          <cell r="E397" t="str">
            <v>msolarte@unicauca.edu.co</v>
          </cell>
          <cell r="F397" t="str">
            <v>Terminado</v>
          </cell>
          <cell r="G397">
            <v>41610</v>
          </cell>
          <cell r="H397">
            <v>41975</v>
          </cell>
          <cell r="I397" t="str">
            <v>Ingeniería Telemática</v>
          </cell>
          <cell r="J397" t="str">
            <v>Facultad de Ingeniería Electrónica y Telecomunicaciones</v>
          </cell>
        </row>
        <row r="398">
          <cell r="A398">
            <v>4032</v>
          </cell>
          <cell r="B398" t="str">
            <v>SÍNTESIS DE MATERIALES MESOPOROS DE NIOBIO, SIN Y CON DOPANTES, Y DETERMINACIÓN DE SU CAPACIDAD FOTODEGRADANTE</v>
          </cell>
          <cell r="C398" t="str">
            <v>Jorge Enrique Rodriguez Paéz</v>
          </cell>
          <cell r="D398">
            <v>3180213</v>
          </cell>
          <cell r="E398" t="str">
            <v>jnpaez@unicauca.edu.co</v>
          </cell>
          <cell r="F398" t="str">
            <v>En Ejecución</v>
          </cell>
          <cell r="G398">
            <v>41646</v>
          </cell>
          <cell r="H398">
            <v>42131</v>
          </cell>
          <cell r="I398" t="str">
            <v>Catalisis</v>
          </cell>
          <cell r="J398" t="str">
            <v>Facultad de Ciencias Naturales, Exactas y de la Educación</v>
          </cell>
        </row>
        <row r="399">
          <cell r="A399">
            <v>4037</v>
          </cell>
          <cell r="B399" t="str">
            <v>COMPUESTOS NITROGENADOS EN SUELOS DE AMBIENTES NATURALES Y SOMETIDOS A PRÁCTICAS CULTURALES DE FERTILIZACIÓN DE PASTOS PARA GANADERÍA EN LA ALTA MONTAÑA DEL DEPARTAMENTO DEL CAUCA.</v>
          </cell>
          <cell r="C399" t="str">
            <v>Apolinar Figueroa Casas</v>
          </cell>
          <cell r="D399">
            <v>10535397</v>
          </cell>
          <cell r="E399" t="str">
            <v>apolinar@unicauca.edu.co</v>
          </cell>
          <cell r="F399" t="str">
            <v>En Ejecución</v>
          </cell>
          <cell r="G399">
            <v>41646</v>
          </cell>
          <cell r="H399">
            <v>42185</v>
          </cell>
          <cell r="I399" t="str">
            <v>Estudios Ambientales</v>
          </cell>
          <cell r="J399" t="str">
            <v>Facultad de Ciencias Naturales, Exactas y de la Educación</v>
          </cell>
        </row>
        <row r="400">
          <cell r="A400">
            <v>4042</v>
          </cell>
          <cell r="B400" t="str">
            <v>SENSOR DE CORRIENTE BASADO EN MAGNETORESISTENCIA GIGANTE (GMR)</v>
          </cell>
          <cell r="C400" t="str">
            <v>Gilberto Bolaños Pantoja</v>
          </cell>
          <cell r="D400">
            <v>12976097</v>
          </cell>
          <cell r="E400" t="str">
            <v>gbolanos@unicauca.edu.co</v>
          </cell>
          <cell r="F400" t="str">
            <v>Terminado</v>
          </cell>
          <cell r="G400">
            <v>41646</v>
          </cell>
          <cell r="H400">
            <v>42011</v>
          </cell>
          <cell r="I400" t="str">
            <v>Fisica de Bajas Temperaturas - Edgar Holguin</v>
          </cell>
          <cell r="J400" t="str">
            <v>Facultad de Ciencias Naturales, Exactas y de la Educación</v>
          </cell>
        </row>
        <row r="401">
          <cell r="A401">
            <v>4043</v>
          </cell>
          <cell r="B401" t="str">
            <v>ALGORITMO EVOLUTIVO MULTI-OBJETIVO BASADO EN LA BÚSQUEDA ARMÓNICA PARA LA DEFINICIÓN DE RUTAS Y HORARIOS EN UN SISTEMA DE TRANSPORTE MASIVO DE PASAJEROS</v>
          </cell>
          <cell r="C401" t="str">
            <v>Carlos Alberto Cobos Lozada</v>
          </cell>
          <cell r="D401">
            <v>91154963</v>
          </cell>
          <cell r="E401" t="str">
            <v>ccobos@unicauca.edu.co</v>
          </cell>
          <cell r="F401" t="str">
            <v>Terminado</v>
          </cell>
          <cell r="G401">
            <v>41646</v>
          </cell>
          <cell r="H401">
            <v>42345</v>
          </cell>
          <cell r="I401" t="str">
            <v>Grupo I+D en Tecnologías de la Información - GTI</v>
          </cell>
          <cell r="J401" t="str">
            <v>Facultad de Ingeniería Electrónica y Telecomunicaciones</v>
          </cell>
        </row>
        <row r="402">
          <cell r="A402">
            <v>4044</v>
          </cell>
          <cell r="B402" t="str">
            <v>EFECTO DEL CATIÓN OCTAÉDRICO EN LAS PROPIEDADES ELÉCTRICAS Y MAGNÉTICAS DEL SISTEMA BiOX3 (X=Fe, CO Mn)</v>
          </cell>
          <cell r="C402" t="str">
            <v xml:space="preserve">Claudia Fernanda  Villaquiran Raigoza </v>
          </cell>
          <cell r="D402">
            <v>31927597</v>
          </cell>
          <cell r="E402" t="str">
            <v>gure@unicauca.edu.co</v>
          </cell>
          <cell r="F402" t="str">
            <v>Terminado</v>
          </cell>
          <cell r="G402">
            <v>41685</v>
          </cell>
          <cell r="H402">
            <v>42415</v>
          </cell>
          <cell r="I402" t="str">
            <v>Ciencia y Tecnología de Materiales Cerámicos - CYTEMAC</v>
          </cell>
          <cell r="J402" t="str">
            <v>Facultad de Ciencias Naturales, Exactas y de la Educación</v>
          </cell>
        </row>
        <row r="403">
          <cell r="A403">
            <v>4045</v>
          </cell>
          <cell r="B403" t="str">
            <v>MANTISS: MODELO PARA LA ADAPTACIÓN DE CONTENIDOS PUBLICITARIOS EN ENTORNOS N- SCREEN INTERACTIVOS SOPORTADOS EN UN ESQUEMA DE COLABORACION SMART TV - SMARTPHONE</v>
          </cell>
          <cell r="C403" t="str">
            <v>Gustavo Adolfo Ramirez Gonzalez</v>
          </cell>
          <cell r="D403">
            <v>76329206</v>
          </cell>
          <cell r="E403" t="str">
            <v>gramirez@unicauca.edu.co</v>
          </cell>
          <cell r="F403" t="str">
            <v>Terminado</v>
          </cell>
          <cell r="G403">
            <v>41610</v>
          </cell>
          <cell r="H403">
            <v>41975</v>
          </cell>
          <cell r="I403" t="str">
            <v>Ingeniería Telemática</v>
          </cell>
          <cell r="J403" t="str">
            <v>Facultad de Ingeniería Electrónica y Telecomunicaciones</v>
          </cell>
        </row>
        <row r="404">
          <cell r="A404">
            <v>4048</v>
          </cell>
          <cell r="B404" t="str">
            <v>LOS FANTASMAS QUE SE QUEDARON. PROYECTO DE INVESTIGACIÓN -CREACIÓN ARTÍSTICA SOBRE LA VIOLENCIA Y LOS DESPLAZAMIENTOS EN COLOMBIA ENTRE 1990 Y 2010</v>
          </cell>
          <cell r="C404" t="str">
            <v>Juan Carlos Pino Correa</v>
          </cell>
          <cell r="D404">
            <v>76307112</v>
          </cell>
          <cell r="E404" t="str">
            <v>jcpino@unicauca.edu.co</v>
          </cell>
          <cell r="F404" t="str">
            <v>Terminado</v>
          </cell>
          <cell r="G404">
            <v>41681</v>
          </cell>
          <cell r="H404">
            <v>42046</v>
          </cell>
          <cell r="I404" t="str">
            <v>Estudios Culturales y de la Comunicación - ECCO</v>
          </cell>
          <cell r="J404" t="str">
            <v>Facultad de Derecho y Ciencias Políticas</v>
          </cell>
        </row>
        <row r="405">
          <cell r="A405">
            <v>4049</v>
          </cell>
          <cell r="B405" t="str">
            <v>ESTRATEGIA AGROCLIMATOLÓGICAS Y ECOFISIOLOGÍA PARA VARIEDADES FRUTICULAS PROMISORIAS EN EL DEPARTAMENTO DEL CAUCA. GRANADILLA DE QUIJOS (PASIFLORA POPENOVII KILLIP)</v>
          </cell>
          <cell r="C405" t="str">
            <v>Isabel del Socorro Bravo Realpe</v>
          </cell>
          <cell r="D405">
            <v>41640024</v>
          </cell>
          <cell r="E405" t="str">
            <v>ibravo@unicauca.edu.co</v>
          </cell>
          <cell r="F405" t="str">
            <v>Terminado</v>
          </cell>
          <cell r="G405">
            <v>41646</v>
          </cell>
          <cell r="H405">
            <v>42011</v>
          </cell>
          <cell r="I405" t="str">
            <v>Agroquímica</v>
          </cell>
          <cell r="J405" t="str">
            <v>Facultad de Ciencias Naturales, Exactas y de la Educación</v>
          </cell>
        </row>
        <row r="406">
          <cell r="A406">
            <v>4051</v>
          </cell>
          <cell r="B406" t="str">
            <v>MEMORIAS HISTÓRICAS DEL CONFLICTO ARMADO EN LOS NIÑOS Y NIÑAS DESPLAZADOS POR LA VIOLENCIA EN LA CIUDAD DE POPAYÁN</v>
          </cell>
          <cell r="C406" t="str">
            <v>Deibar René Hurtado Herrera</v>
          </cell>
          <cell r="D406">
            <v>76311561</v>
          </cell>
          <cell r="E406" t="str">
            <v>deibarh@unicauca.edu.co</v>
          </cell>
          <cell r="F406" t="str">
            <v>Terminado</v>
          </cell>
          <cell r="G406">
            <v>41673</v>
          </cell>
          <cell r="H406">
            <v>42038</v>
          </cell>
          <cell r="I406" t="str">
            <v>Urdimbre</v>
          </cell>
          <cell r="J406" t="str">
            <v>Facultad de Ciencias Naturales, Exactas y de la Educación</v>
          </cell>
        </row>
        <row r="407">
          <cell r="A407">
            <v>4052</v>
          </cell>
          <cell r="B407" t="str">
            <v>MODULACIÓN DIGITAL DE CONSTELACIÓN N-DIMENSIONAL BASADO EN WAVELETS</v>
          </cell>
          <cell r="C407" t="str">
            <v>Harold Armando Romo Romero</v>
          </cell>
          <cell r="D407">
            <v>12988509</v>
          </cell>
          <cell r="E407" t="str">
            <v>hromo@unicauca.edu.co</v>
          </cell>
          <cell r="F407" t="str">
            <v>Terminado</v>
          </cell>
          <cell r="G407">
            <v>41596</v>
          </cell>
          <cell r="H407">
            <v>41961</v>
          </cell>
          <cell r="I407" t="str">
            <v>Grupo I+D Nuevas Tecnologías en Telecomunicaciones - GNTT</v>
          </cell>
          <cell r="J407" t="str">
            <v>Facultad de Ingeniería Electrónica y Telecomunicaciones</v>
          </cell>
        </row>
        <row r="408">
          <cell r="A408">
            <v>4053</v>
          </cell>
          <cell r="B408" t="str">
            <v>EVALUACIÓN DE LAS ALTERACIONES MORFOLÓGICAS Y FISIOLÓGICAS RENALES INDUCIDAS POR LOS VENENOS DE LOS ESCORPIONES tityus sp y centruroides margaritatus EN RIÑÓN CANINO MADIN-DARBY(MDCK)</v>
          </cell>
          <cell r="C408" t="str">
            <v>Jose Toribio Beltran Vidal</v>
          </cell>
          <cell r="D408">
            <v>10533149</v>
          </cell>
          <cell r="E408" t="str">
            <v>jbeltran@unicauca.edu.co</v>
          </cell>
          <cell r="F408" t="str">
            <v>Terminado</v>
          </cell>
          <cell r="G408">
            <v>41590</v>
          </cell>
          <cell r="H408">
            <v>41955</v>
          </cell>
          <cell r="I408" t="str">
            <v>INVESTIGACIONES HERPETOLOGICAS Y TOXINOLOGICAS</v>
          </cell>
          <cell r="J408" t="str">
            <v>Facultad de Ciencias Naturales, Exactas y de la Educación</v>
          </cell>
        </row>
        <row r="409">
          <cell r="A409">
            <v>4054</v>
          </cell>
          <cell r="B409" t="str">
            <v>EVALUACIÓN DE LA ACTIVIDAD ANTIOXIDANTE Y FARMACOLÓGICA EN EL EXTRACTO ETANÓLICO DE LAS HOJAS DEL CRINUM JAGUS (AMARYLLIDACEAE)</v>
          </cell>
          <cell r="C409" t="str">
            <v>Fabio Antonio Cabezas Fajardo</v>
          </cell>
          <cell r="D409">
            <v>14939780</v>
          </cell>
          <cell r="E409" t="str">
            <v>facabz@unicauca.edu.co</v>
          </cell>
          <cell r="F409" t="str">
            <v>En Ejecución</v>
          </cell>
          <cell r="G409">
            <v>41690</v>
          </cell>
          <cell r="H409">
            <v>42055</v>
          </cell>
          <cell r="I409" t="str">
            <v>Química de Compuestos Bioactivos</v>
          </cell>
          <cell r="J409" t="str">
            <v>Facultad de Ciencias Naturales, Exactas y de la Educación</v>
          </cell>
        </row>
        <row r="410">
          <cell r="A410">
            <v>4055</v>
          </cell>
          <cell r="B410" t="str">
            <v>DESARROLLO DE UN MÉTODO PARA LA MEDICIÓN DE HEMOGLOBINA HUMANA, UTILIZANDO TÉCNICAS DE PROCESAMIENTO DIGITAL DE IMÁGENES</v>
          </cell>
          <cell r="C410" t="str">
            <v>Julieta Montero</v>
          </cell>
          <cell r="D410">
            <v>34546723</v>
          </cell>
          <cell r="E410" t="str">
            <v>nnotiene@hotmail.com</v>
          </cell>
          <cell r="F410" t="str">
            <v>Suspendido</v>
          </cell>
          <cell r="G410">
            <v>41598</v>
          </cell>
          <cell r="H410">
            <v>41963</v>
          </cell>
          <cell r="I410" t="str">
            <v>Hematología Especial</v>
          </cell>
          <cell r="J410" t="str">
            <v>Facultad de Ciencias de la Salud</v>
          </cell>
        </row>
        <row r="411">
          <cell r="A411">
            <v>4057</v>
          </cell>
          <cell r="B411" t="str">
            <v>EL PUEBLO DE KIZGÓ SIGUE EN SU LUCHA POR EL FORTALECIMIENTO LINGÜÍSTICO Y CULTURAL</v>
          </cell>
          <cell r="C411" t="str">
            <v>Martha Elena  Corrales Carvajal</v>
          </cell>
          <cell r="D411">
            <v>43498772</v>
          </cell>
          <cell r="E411" t="str">
            <v>mcorrales@unicauca.edu.co</v>
          </cell>
          <cell r="F411" t="str">
            <v>Terminado</v>
          </cell>
          <cell r="G411">
            <v>41596</v>
          </cell>
          <cell r="H411">
            <v>41961</v>
          </cell>
          <cell r="I411" t="str">
            <v>Estudios Linguísticos Pedagógicos y Socio Culturales del Suroccidente Colombiano</v>
          </cell>
          <cell r="J411" t="str">
            <v>Facultad de Ciencias Humanas y Sociales</v>
          </cell>
        </row>
        <row r="412">
          <cell r="A412">
            <v>4060</v>
          </cell>
          <cell r="B412" t="str">
            <v>SITUACIÓN EPIDEMIOLÓGICA DE LA CISTICERCOSIS HUMANA Y EPILEPSIA EN CONSULTA NEUROLÓGICA EN POPAYÁN, CAUCA</v>
          </cell>
          <cell r="C412" t="str">
            <v>Luis Reinel  Vasquez Arteaga</v>
          </cell>
          <cell r="D412">
            <v>93366281</v>
          </cell>
          <cell r="E412" t="str">
            <v>lreinel@unicauca.edu.co</v>
          </cell>
          <cell r="F412" t="str">
            <v>Terminado</v>
          </cell>
          <cell r="G412">
            <v>41610</v>
          </cell>
          <cell r="H412">
            <v>42267</v>
          </cell>
          <cell r="I412" t="str">
            <v xml:space="preserve">Centro de Estudios en Microbiología y Parasitología - CEMPA </v>
          </cell>
          <cell r="J412" t="str">
            <v>Facultad de Ciencias de la Salud</v>
          </cell>
        </row>
        <row r="413">
          <cell r="A413">
            <v>4063</v>
          </cell>
          <cell r="B413" t="str">
            <v>METODOLOGÍA PARA DETERMINAR EL GRADO DE HUMEDAD EN GRANOS DE CAFÉ A PARTIR DE SPECKLER DINÁMICO</v>
          </cell>
          <cell r="C413" t="str">
            <v xml:space="preserve">Mario Milver Patiño Velasco </v>
          </cell>
          <cell r="D413">
            <v>76320329</v>
          </cell>
          <cell r="E413" t="str">
            <v>mpatino@unicauca.edu.co</v>
          </cell>
          <cell r="F413" t="str">
            <v>Terminado</v>
          </cell>
          <cell r="G413">
            <v>41673</v>
          </cell>
          <cell r="H413">
            <v>42038</v>
          </cell>
          <cell r="I413" t="str">
            <v>Óptica y laser</v>
          </cell>
          <cell r="J413" t="str">
            <v>Facultad de Ciencias Naturales, Exactas y de la Educación</v>
          </cell>
        </row>
        <row r="414">
          <cell r="A414">
            <v>4064</v>
          </cell>
          <cell r="B414" t="str">
            <v>CAPTURA Y ELIMINACIÓN DE DESECHOS MOLECULARES FARMACOLÓGICAMENTE ACTIVOS DE PARACETAMOL EN AGUAS RESIDUALES MEDIANTE LIGNOSULFONADOS DE AZUFRE, UN ESTUDIO TEÓRICO</v>
          </cell>
          <cell r="C414" t="str">
            <v>LUZ ELENA BOLÍVAR MARTÍNEZ</v>
          </cell>
          <cell r="D414">
            <v>31946378</v>
          </cell>
          <cell r="E414" t="str">
            <v>LBOLIVAR@UNICAUCA.EDU.CO</v>
          </cell>
          <cell r="F414" t="str">
            <v>Terminado</v>
          </cell>
          <cell r="G414">
            <v>41791</v>
          </cell>
          <cell r="H414">
            <v>42156</v>
          </cell>
          <cell r="I414" t="str">
            <v>Semiconductores y Nuevos Materiales - SENUMA</v>
          </cell>
          <cell r="J414" t="str">
            <v>Facultad de Ciencias Naturales, Exactas y de la Educación</v>
          </cell>
        </row>
        <row r="415">
          <cell r="A415">
            <v>4065</v>
          </cell>
          <cell r="B415" t="str">
            <v>OPTIMIZACIÓN DEL USO DE GEOTEXTILES NO TEJIDAS EN EL TRATAMIENTO DE EFLUENTES DE LAVADO DE ESTANQUES MULTIPRO</v>
          </cell>
          <cell r="C415" t="str">
            <v>Javier Ernesto Fernandez Mera</v>
          </cell>
          <cell r="D415">
            <v>10541069</v>
          </cell>
          <cell r="E415" t="str">
            <v>jefernandez@unicauca.edu.co</v>
          </cell>
          <cell r="F415" t="str">
            <v>Terminado</v>
          </cell>
          <cell r="G415">
            <v>41646</v>
          </cell>
          <cell r="H415">
            <v>42011</v>
          </cell>
          <cell r="I415" t="str">
            <v>Investigacion en Ingeniería Ambiental</v>
          </cell>
          <cell r="J415" t="str">
            <v>Facultad de Ingeniería Civil</v>
          </cell>
        </row>
        <row r="416">
          <cell r="A416">
            <v>4067</v>
          </cell>
          <cell r="B416" t="str">
            <v>ESTUDIO DE LA REMOCIÓN DE MATERIA ORGÁNICA EN LIXIVIADOS DEL RELLENO SANITARIO EL "OJITO" DEL MUNICIPIO DE POPAYÁN, CAUCA, MEDIANTE HUMEDALES CONSTRUIDOS DE FLUJO SUBSUPERFICIAL HORIZONTAL</v>
          </cell>
          <cell r="C416" t="str">
            <v>JUAN CARLOS  CASAS ZAPATA</v>
          </cell>
          <cell r="D416">
            <v>15505403</v>
          </cell>
          <cell r="E416" t="str">
            <v>jccasas@unicauca.edu.co</v>
          </cell>
          <cell r="F416" t="str">
            <v>Terminado</v>
          </cell>
          <cell r="G416">
            <v>41708</v>
          </cell>
          <cell r="H416">
            <v>42073</v>
          </cell>
          <cell r="I416" t="str">
            <v xml:space="preserve">Grupo de Ciencia e ingeniería en sistemas ambientales </v>
          </cell>
          <cell r="J416" t="str">
            <v>Facultad de Ingeniería Civil</v>
          </cell>
        </row>
        <row r="417">
          <cell r="A417">
            <v>4070</v>
          </cell>
          <cell r="B417" t="str">
            <v>OBTENCIÓN DE LECHES HIDROLIZADAS CON ß-GALACTOSIDASA (LACTOZYM) INMOVILIZADA SOBRE UN SOPORTE DE OXIDO DE SILICIO MESOPOROSO MCM-41</v>
          </cell>
          <cell r="C417" t="str">
            <v xml:space="preserve">Alfonso Enrique  Ramirez Sanabria </v>
          </cell>
          <cell r="D417">
            <v>94310837</v>
          </cell>
          <cell r="E417" t="str">
            <v>aramirez@unicauca.edu.co</v>
          </cell>
          <cell r="F417" t="str">
            <v>Terminado</v>
          </cell>
          <cell r="G417">
            <v>41646</v>
          </cell>
          <cell r="H417">
            <v>42307</v>
          </cell>
          <cell r="I417" t="str">
            <v>Catalisis</v>
          </cell>
          <cell r="J417" t="str">
            <v>Facultad de Ciencias Naturales, Exactas y de la Educación</v>
          </cell>
        </row>
        <row r="418">
          <cell r="A418">
            <v>4071</v>
          </cell>
          <cell r="B418" t="str">
            <v>Diseño e implementación de un sistema participativo y multidimensional  de información local para el fortalecimiento de la autonomía y la soberanía alimentaria, en la organización campesina del Municipio de Cajibío: Movimiento Campesino de Cajibío -MCC.</v>
          </cell>
          <cell r="C418" t="str">
            <v>Carlos Corredor</v>
          </cell>
          <cell r="D418">
            <v>7224256</v>
          </cell>
          <cell r="E418" t="str">
            <v>cecorredor@unicauca.edu.co</v>
          </cell>
          <cell r="F418" t="str">
            <v>En Ejecución</v>
          </cell>
          <cell r="G418">
            <v>41596</v>
          </cell>
          <cell r="H418">
            <v>42142</v>
          </cell>
          <cell r="I418" t="str">
            <v>PENSAMIENTO ECONOMICO SOCIEDAD Y CULTURA</v>
          </cell>
          <cell r="J418" t="str">
            <v>Facultad de Ciencias Contables Económicas y Administrativas</v>
          </cell>
        </row>
        <row r="419">
          <cell r="A419">
            <v>4073</v>
          </cell>
          <cell r="B419" t="str">
            <v>"PREVALENCIA DE LAS DIFICULTADES EN COMPRENSIÓN Y PRODUCCIÓN TEXTUAL Y FACTORES SOCIALES Y ACADÉMICOS RELACIONADOS, EN NIÑOS DE TERCERO DE PRIMARIA DEL MUNICIPIO DE POPAYÁN. 2014 "</v>
          </cell>
          <cell r="C419" t="str">
            <v>Isabel Muñoz Zambrano</v>
          </cell>
          <cell r="D419">
            <v>30323483</v>
          </cell>
          <cell r="E419" t="str">
            <v>imunoz@unicauca.edu.co</v>
          </cell>
          <cell r="F419" t="str">
            <v>Terminado</v>
          </cell>
          <cell r="G419">
            <v>41624</v>
          </cell>
          <cell r="H419">
            <v>41989</v>
          </cell>
          <cell r="I419" t="str">
            <v>Comunicación Humana y sus Desórdenes</v>
          </cell>
          <cell r="J419" t="str">
            <v>Facultad de Ciencias de la Salud</v>
          </cell>
        </row>
        <row r="420">
          <cell r="A420">
            <v>4074</v>
          </cell>
          <cell r="B420" t="str">
            <v>PROPIEDADES GEOMÉTRICAS DE CURVAS HOLOMORFAS</v>
          </cell>
          <cell r="C420" t="str">
            <v>Willy Will Sierra Arroyo</v>
          </cell>
          <cell r="D420">
            <v>92532699</v>
          </cell>
          <cell r="E420" t="str">
            <v>wsierra@unicauca.edu.co</v>
          </cell>
          <cell r="F420" t="str">
            <v>Terminado</v>
          </cell>
          <cell r="G420">
            <v>41673</v>
          </cell>
          <cell r="H420">
            <v>42038</v>
          </cell>
          <cell r="I420" t="str">
            <v>Espacios Funcionales</v>
          </cell>
          <cell r="J420" t="str">
            <v>Facultad de Ciencias Naturales, Exactas y de la Educación</v>
          </cell>
        </row>
        <row r="421">
          <cell r="A421">
            <v>4075</v>
          </cell>
          <cell r="B421" t="str">
            <v>EVALUACIÓN DE FLUJO SANGUÍNEO CUTÁNEO POR TERMOGRAFÍA INFRARROJA DURANTE LA RECUPERACIÓN POST-EJERCICIO AERÓBICO Y ANAERÓBICO EN SUJETOS NORMOTENSOS</v>
          </cell>
          <cell r="C421" t="str">
            <v>Flavio Guillermo Muñoz Bolaños</v>
          </cell>
          <cell r="D421">
            <v>98322371</v>
          </cell>
          <cell r="E421" t="str">
            <v>fgmunoz@unicauca.edu.co</v>
          </cell>
          <cell r="F421" t="str">
            <v>En Ejecución</v>
          </cell>
          <cell r="G421">
            <v>41672</v>
          </cell>
          <cell r="H421">
            <v>42913</v>
          </cell>
          <cell r="I421" t="str">
            <v>Ciencias Fisiológicas Experimentales - CIFIEX</v>
          </cell>
          <cell r="J421" t="str">
            <v>Facultad de Ciencias de la Salud</v>
          </cell>
        </row>
        <row r="422">
          <cell r="A422">
            <v>4081</v>
          </cell>
          <cell r="B422" t="str">
            <v>SIGNOS Y SINTOMAS DE LA TENOSINOVITIS DE QUERVAIN EN ESTUDIANTES QUE USAN ELEMENTOS TECNOLOGICOS Y DE LA COMUNIDAD DE LA FACULTAD DE CIENCIAS DE LA SALUD DE LA UNIVERSIDAD DEL CAUCA.</v>
          </cell>
          <cell r="C422" t="str">
            <v xml:space="preserve">Adriana  Guzman Velasco </v>
          </cell>
          <cell r="D422">
            <v>51777228</v>
          </cell>
          <cell r="E422" t="str">
            <v>nnotiene@hotmail.com</v>
          </cell>
          <cell r="F422" t="str">
            <v>Terminado</v>
          </cell>
          <cell r="G422">
            <v>41513</v>
          </cell>
          <cell r="H422">
            <v>41878</v>
          </cell>
          <cell r="I422" t="str">
            <v>Movimiento Corporal Humano y Calidad de Vida</v>
          </cell>
          <cell r="J422" t="str">
            <v>Facultad de Ciencias de la Salud</v>
          </cell>
        </row>
        <row r="423">
          <cell r="A423">
            <v>4082</v>
          </cell>
          <cell r="B423" t="str">
            <v>IMPLEMENTACIÓN DE ESTRATEGIAS PARA USO EFICIENTE DEL AGUA CON PEQUEÑOS Y MEDIANOS PRODUCTORES DE CARNE DE LOS MUNICIPIOS DE PATÍA Y MERCADERES, CAUCA.  (S.G.R-SISTEMA GENERAL DE REGALÍAS). CONVENIO 15242014</v>
          </cell>
          <cell r="C423" t="str">
            <v>Sandra Morales Velasco</v>
          </cell>
          <cell r="D423">
            <v>34557784</v>
          </cell>
          <cell r="E423" t="str">
            <v>samorales@unicauca.edu.co</v>
          </cell>
          <cell r="F423" t="str">
            <v>En Ejecución</v>
          </cell>
          <cell r="G423">
            <v>42069</v>
          </cell>
          <cell r="H423">
            <v>43449</v>
          </cell>
          <cell r="I423" t="str">
            <v>Nutrición Agropecuaria</v>
          </cell>
          <cell r="J423" t="str">
            <v>Facultad de Ciencias Agrarias</v>
          </cell>
        </row>
        <row r="424">
          <cell r="A424">
            <v>4083</v>
          </cell>
          <cell r="B424" t="str">
            <v>ESTUDIO DE EMISIÓN DE GASES EFECTO INVERNADERO Y CAPTURA DE CARBONO EN SISTEMAS DE PEQUEÑOS Y MEDIANOS PRODUCTORES DE CARNE EN LOS MUNICIPIOS DE PATÍA Y MERCADERES, CAUCA.  (S.G.R-SISTEMA GENERAL DE REGALÍAS). CONVENIO 15202014</v>
          </cell>
          <cell r="C424" t="str">
            <v>Nelson Jose Vivas Quila</v>
          </cell>
          <cell r="D424">
            <v>10545742</v>
          </cell>
          <cell r="E424" t="str">
            <v>nvivas@unicauca.edu.co</v>
          </cell>
          <cell r="F424" t="str">
            <v>En Ejecución</v>
          </cell>
          <cell r="G424">
            <v>42069</v>
          </cell>
          <cell r="H424">
            <v>43449</v>
          </cell>
          <cell r="I424" t="str">
            <v>Nutrición Agropecuaria</v>
          </cell>
          <cell r="J424" t="str">
            <v>Facultad de Ciencias Agrarias</v>
          </cell>
        </row>
        <row r="425">
          <cell r="A425">
            <v>4084</v>
          </cell>
          <cell r="B425" t="str">
            <v>INVESTIGACIÓN DEL USO DE ESPECIES FORRAJERAS Y NO FORRAJERAS MULTIPROPÓSITO EN SISTEMAS DE PEQUEÑOS Y MEDIANOS PRODUCTORES DE CARNE EN LOS MUNICIPIOS DE PATÍA Y MERCADERES, CAUCA.  (S.G.R-SISTEMA GENERAL DE REGALÍAS). CONVENIO 15222014</v>
          </cell>
          <cell r="C425" t="str">
            <v>Nelson Jose Vivas Quila</v>
          </cell>
          <cell r="D425">
            <v>10545742</v>
          </cell>
          <cell r="E425" t="str">
            <v>nvivas@unicauca.edu.co</v>
          </cell>
          <cell r="F425" t="str">
            <v>En Ejecución</v>
          </cell>
          <cell r="G425">
            <v>42069</v>
          </cell>
          <cell r="H425">
            <v>43449</v>
          </cell>
          <cell r="I425" t="str">
            <v>Nutrición Agropecuaria</v>
          </cell>
          <cell r="J425" t="str">
            <v>Facultad de Ciencias Agrarias</v>
          </cell>
        </row>
        <row r="426">
          <cell r="A426">
            <v>4085</v>
          </cell>
          <cell r="B426" t="str">
            <v>ESTUDIO DE SISTEMAS DE PEQUEÑOS GANADEROS ECOEFICIENTES HACIA DIFERENCIACIÓN DE PRODUCTOS Y PAGO DE SERVICIOS AMBIENTALES EN LOS MUNICIPIOS DE PATÍA Y MERCADERES, CAUCA.  (S.G.R-SISTEMA GENERAL DE REGALÍAS). CONVENIO 15212014</v>
          </cell>
          <cell r="C426" t="str">
            <v>Nelson Jose Vivas Quila</v>
          </cell>
          <cell r="D426">
            <v>10545742</v>
          </cell>
          <cell r="E426" t="str">
            <v>nvivas@unicauca.edu.co</v>
          </cell>
          <cell r="F426" t="str">
            <v>En Ejecución</v>
          </cell>
          <cell r="G426">
            <v>42069</v>
          </cell>
          <cell r="H426">
            <v>43174</v>
          </cell>
          <cell r="I426" t="str">
            <v>Nutrición Agropecuaria</v>
          </cell>
          <cell r="J426" t="str">
            <v>Facultad de Ciencias Agrarias</v>
          </cell>
        </row>
        <row r="427">
          <cell r="A427">
            <v>4086</v>
          </cell>
          <cell r="B427" t="str">
            <v>REHABILITACIÓN DE TIERRAS DEGRADADAS CON FORRAJES MULTIPROPÓSITO EN SISTEMAS DE PEQUEÑOS Y MEDIANOS PRODUCTORES DE CARNE, MUNICIPIOS PATÍA Y MERCADERES, CAUCA.  (S.G.R-SISTEMA GENERAL DE REGALÍAS).CONVENIO 15232014</v>
          </cell>
          <cell r="C427" t="str">
            <v>Noé Alban López</v>
          </cell>
          <cell r="D427">
            <v>10537683</v>
          </cell>
          <cell r="E427" t="str">
            <v>nnotiene@hotmail.com</v>
          </cell>
          <cell r="F427" t="str">
            <v>En Ejecución</v>
          </cell>
          <cell r="G427">
            <v>42069</v>
          </cell>
          <cell r="H427">
            <v>43449</v>
          </cell>
          <cell r="I427" t="str">
            <v>Nutrición Agropecuaria</v>
          </cell>
          <cell r="J427" t="str">
            <v>Facultad de Ciencias Agrarias</v>
          </cell>
        </row>
        <row r="428">
          <cell r="A428">
            <v>4087</v>
          </cell>
          <cell r="B428" t="str">
            <v>SUBCONTRATO ENTRE LA UNIVERSIDAD PERUANA CAYETANO HEREDIA Y LA UNIVERSIDAD DEL CAUCA EN EL MARCO DEL PROYECTO QUIPU: THE ANDEAN GLOBAL HEALTH INFORMATICS RESEARCH AND TRAINING CENTER. AÑO 3.</v>
          </cell>
          <cell r="C428" t="str">
            <v>Diego Mauricio Lopez Gutierrez</v>
          </cell>
          <cell r="D428">
            <v>76325018</v>
          </cell>
          <cell r="E428" t="str">
            <v>dmlopez@unicauca.edu.co</v>
          </cell>
          <cell r="F428" t="str">
            <v>En Ejecución</v>
          </cell>
          <cell r="G428">
            <v>41609</v>
          </cell>
          <cell r="H428">
            <v>41820</v>
          </cell>
          <cell r="I428" t="str">
            <v>Ingeniería Telemática</v>
          </cell>
          <cell r="J428" t="str">
            <v>Facultad de Ingeniería Electrónica y Telecomunicaciones</v>
          </cell>
        </row>
        <row r="429">
          <cell r="A429">
            <v>4088</v>
          </cell>
          <cell r="B429" t="str">
            <v>CONVENIO 201425 CELEBRADO ENTRE LA FUNDACION PARA LA PROMOCIÓN DE LA INVESTIGACION Y LA TECNOLOGIA Y LA UNIVERSIDA DEL CAUCA. CELULAS REGULADORAS Y FUNCIONES EFECTORAS DE LA CELULAS T EN PACIENTES CON PARAPARESIA ESPÁSTICA TROPICAL EN POPAYAN.</v>
          </cell>
          <cell r="C429" t="str">
            <v>Julio Cesar Klinger Hernandez</v>
          </cell>
          <cell r="D429">
            <v>10526732</v>
          </cell>
          <cell r="E429" t="str">
            <v>inmunocauca@yahoo.com</v>
          </cell>
          <cell r="F429" t="str">
            <v>En Ejecución</v>
          </cell>
          <cell r="G429">
            <v>42136</v>
          </cell>
          <cell r="H429">
            <v>43100</v>
          </cell>
          <cell r="I429" t="str">
            <v>Inmunología y Enfermedades infecciosas</v>
          </cell>
          <cell r="J429" t="str">
            <v>Facultad de Ciencias de la Salud</v>
          </cell>
        </row>
        <row r="430">
          <cell r="A430">
            <v>4089</v>
          </cell>
          <cell r="B430" t="str">
            <v>Redes de Comunicaciones Completamente Ópticas: Procesamiento de Señales en el dominio óptico Parte 1 (POS-AON).</v>
          </cell>
          <cell r="C430" t="str">
            <v>Jose Giovanny Lopez Perafan</v>
          </cell>
          <cell r="D430">
            <v>76305514</v>
          </cell>
          <cell r="E430" t="str">
            <v>glopez@unicauca.edu.co</v>
          </cell>
          <cell r="F430" t="str">
            <v>Terminado</v>
          </cell>
          <cell r="G430">
            <v>41671</v>
          </cell>
          <cell r="H430">
            <v>42036</v>
          </cell>
          <cell r="I430" t="str">
            <v>Grupo I+D Nuevas Tecnologías en Telecomunicaciones - GNTT</v>
          </cell>
          <cell r="J430" t="str">
            <v>Facultad de Ingeniería Electrónica y Telecomunicaciones</v>
          </cell>
        </row>
        <row r="431">
          <cell r="A431">
            <v>4090</v>
          </cell>
          <cell r="B431" t="str">
            <v>CONVENIO ESPECIAL DE COOPERACIÓN CELEBRADO ENTRE EL DEPARTAMENTO DEL CAUCA Y LA UNIVERSIDAD DEL CAUCA No. 11682013. FORTALECIMIENTO DE UNA CULTURA CIUDADANA EN CIENCIA, TECNOLOGÍA E INNOVACIÓN A TRAVÉS DE LA INVESTIGACIÓN COMO ESTRATEGIA PEDAGÓGICA EN EL DEPARTAMENTO DEL CAUCA. S.G.R ( Sistema General de Regalías).</v>
          </cell>
          <cell r="C431" t="str">
            <v>Freddy Hernan Pisso Rengifo</v>
          </cell>
          <cell r="D431">
            <v>10524236</v>
          </cell>
          <cell r="E431" t="str">
            <v>ipedu@unicauca.edu.co</v>
          </cell>
          <cell r="F431" t="str">
            <v>En Ejecución</v>
          </cell>
          <cell r="G431">
            <v>41900</v>
          </cell>
          <cell r="H431">
            <v>43360</v>
          </cell>
          <cell r="I431" t="str">
            <v>ESTUDIOS EN DIVERSIDAD VEGETAL "SACHAWAIRA"</v>
          </cell>
          <cell r="J431" t="str">
            <v>Facultad de Ciencias Naturales, Exactas y de la Educación</v>
          </cell>
        </row>
        <row r="432">
          <cell r="A432">
            <v>4091</v>
          </cell>
          <cell r="B432" t="str">
            <v>DESARROLLO TECNOLÓGICO PARA LA OBTENCIÓN DE PRODUCTOS ORGÁNICOS E INNOVADORES DE SEDA NATURAL POPAYÁN, CAUCA, OCCIDENTE. (S.G.R-SISTEMA GENERAL DE REGALÍAS). CONVENIO N° 15192013</v>
          </cell>
          <cell r="C432" t="str">
            <v xml:space="preserve">Martha Isabel  Almanza Pinzón </v>
          </cell>
          <cell r="D432">
            <v>51613719</v>
          </cell>
          <cell r="E432" t="str">
            <v>ialmanza@hotmail.com</v>
          </cell>
          <cell r="F432" t="str">
            <v>En Ejecución</v>
          </cell>
          <cell r="G432">
            <v>42069</v>
          </cell>
          <cell r="H432">
            <v>43529</v>
          </cell>
          <cell r="I432" t="str">
            <v>Sistemas Integrados de Produccion Agropecuaria, Forestal y Acuicola, SISINPRO</v>
          </cell>
          <cell r="J432" t="str">
            <v>Facultad de Ciencias Agrarias</v>
          </cell>
        </row>
        <row r="433">
          <cell r="A433">
            <v>4092</v>
          </cell>
          <cell r="B433" t="str">
            <v>UN SISTEMA ELECTRONICO DE SALUD PERSONAL PARA EL CONTROL DE DIABETES MELLITUS 2</v>
          </cell>
          <cell r="C433" t="str">
            <v>Diego Mauricio Lopez Gutierrez</v>
          </cell>
          <cell r="D433">
            <v>76325018</v>
          </cell>
          <cell r="E433" t="str">
            <v>dmlopez@unicauca.edu.co</v>
          </cell>
          <cell r="F433" t="str">
            <v>Terminado</v>
          </cell>
          <cell r="G433">
            <v>41562</v>
          </cell>
          <cell r="H433">
            <v>42292</v>
          </cell>
          <cell r="I433" t="str">
            <v>Ingeniería Telemática</v>
          </cell>
          <cell r="J433" t="str">
            <v>Facultad de Ingeniería Electrónica y Telecomunicaciones</v>
          </cell>
        </row>
        <row r="434">
          <cell r="A434">
            <v>4093</v>
          </cell>
          <cell r="B434" t="str">
            <v>PROPUESTA DE UN MODELO DE COMPETENCIAS GERENCIALES PARA LAS PYMES DE LA CIUDAD DE POPAYAN BASADO EN COMPETENCIAS. Fase 1</v>
          </cell>
          <cell r="C434" t="str">
            <v>Zamanda  Correa Correa</v>
          </cell>
          <cell r="D434">
            <v>39707392</v>
          </cell>
          <cell r="E434" t="str">
            <v>zcorrea@unicauca.edu.co</v>
          </cell>
          <cell r="F434" t="str">
            <v>Terminado</v>
          </cell>
          <cell r="G434">
            <v>41548</v>
          </cell>
          <cell r="H434">
            <v>41913</v>
          </cell>
          <cell r="I434" t="str">
            <v>Investigaciones Contables, Económicas Y Administrativas - GICEA</v>
          </cell>
          <cell r="J434" t="str">
            <v>Facultad de Ciencias Contables Económicas y Administrativas</v>
          </cell>
        </row>
        <row r="435">
          <cell r="A435">
            <v>4094</v>
          </cell>
          <cell r="B435" t="str">
            <v xml:space="preserve">CONFORMADO Y CARACTERIZACION DE RECUBRIMIENTOS DE OXIDO DE CERIO DOPADO CON ELEMENTO BIVALENTES Y TRIVALENTES: USO DE LA TECNICA DE SCREEN PRINTING. </v>
          </cell>
          <cell r="C435" t="str">
            <v>Jorge Enrique Rodriguez Paéz</v>
          </cell>
          <cell r="D435">
            <v>3180213</v>
          </cell>
          <cell r="E435" t="str">
            <v>jnpaez@unicauca.edu.co</v>
          </cell>
          <cell r="F435" t="str">
            <v>Terminado</v>
          </cell>
          <cell r="G435">
            <v>41309</v>
          </cell>
          <cell r="H435">
            <v>41674</v>
          </cell>
          <cell r="I435" t="str">
            <v>Ciencia y Tecnología de Materiales Cerámicos - CYTEMAC</v>
          </cell>
          <cell r="J435" t="str">
            <v>Facultad de Ciencias Naturales, Exactas y de la Educación</v>
          </cell>
        </row>
        <row r="436">
          <cell r="A436">
            <v>4096</v>
          </cell>
          <cell r="B436" t="str">
            <v>CONVENIO ESPECIAL DE COOPERACIÓN NO. 0790-2013, CELEBRADO ENTRE LA FIDUCIARIA BOGOTÁ Y LA UNIVERSIDAD DEL CAUCA, "AUNAR ESFUERZOS PARA AMPLIAR LA COBERTURA DEL PROGRAMA ONDAS EN EL DEPARTAMENTO DEL CAUCA"</v>
          </cell>
          <cell r="C436" t="str">
            <v>Freddy Hernan Pisso Rengifo</v>
          </cell>
          <cell r="D436">
            <v>10524236</v>
          </cell>
          <cell r="E436" t="str">
            <v>ipedu@unicauca.edu.co</v>
          </cell>
          <cell r="F436" t="str">
            <v>Terminado</v>
          </cell>
          <cell r="G436">
            <v>41628</v>
          </cell>
          <cell r="H436">
            <v>41993</v>
          </cell>
          <cell r="I436" t="str">
            <v>Investigadores Independientes</v>
          </cell>
          <cell r="J436" t="str">
            <v>Otro</v>
          </cell>
        </row>
        <row r="437">
          <cell r="A437">
            <v>4098</v>
          </cell>
          <cell r="B437" t="str">
            <v>PROCESOS DE INCLUSION EDUCATIVA DE PERSONAS CON DISCAPACIDAD EN LA UNIVERSIDAD DEL CAUCA</v>
          </cell>
          <cell r="C437" t="str">
            <v>Gloria Esperanza Daza Timana</v>
          </cell>
          <cell r="D437">
            <v>34541388</v>
          </cell>
          <cell r="E437" t="str">
            <v>gdaza@unicauca.edu.co</v>
          </cell>
          <cell r="F437" t="str">
            <v>Terminado</v>
          </cell>
          <cell r="G437">
            <v>41671</v>
          </cell>
          <cell r="H437">
            <v>42430</v>
          </cell>
          <cell r="I437" t="str">
            <v>Comunicación Humana y sus Desórdenes</v>
          </cell>
          <cell r="J437" t="str">
            <v>Facultad de Ciencias de la Salud</v>
          </cell>
        </row>
        <row r="438">
          <cell r="A438">
            <v>4099</v>
          </cell>
          <cell r="B438" t="str">
            <v>SINTOMAS OSTEOMUSCULARES ASOCIADOS AL NIVEL DE PELIGRO BIOMECANICO POR POSTURAS ADOPTADAS DURANTE LA PRODUCCION DE TORTILLAS DE MAIZ, EN LA VEREDA CAJETE DEL DEPARTAMENDO DEL CAUCA</v>
          </cell>
          <cell r="C438" t="str">
            <v>Betsy Mercedes Ledezma Chavez</v>
          </cell>
          <cell r="D438">
            <v>25292048</v>
          </cell>
          <cell r="E438" t="str">
            <v>betsyledezma@unicauca.edu.co</v>
          </cell>
          <cell r="F438" t="str">
            <v>Terminado</v>
          </cell>
          <cell r="G438">
            <v>41518</v>
          </cell>
          <cell r="H438">
            <v>41791</v>
          </cell>
          <cell r="I438" t="str">
            <v>Movimiento Corporal Humano y Calidad de Vida</v>
          </cell>
          <cell r="J438" t="str">
            <v>Facultad de Ciencias de la Salud</v>
          </cell>
        </row>
        <row r="439">
          <cell r="A439">
            <v>4100</v>
          </cell>
          <cell r="B439" t="str">
            <v>CONTRIBUCION A LA CONFIABILIDAD DE LA ELASTOGRAFIA POR ULTRASONIDO.</v>
          </cell>
          <cell r="C439" t="str">
            <v>Carlos Alberto Gaviria López</v>
          </cell>
          <cell r="D439">
            <v>76310264</v>
          </cell>
          <cell r="E439" t="str">
            <v>cgaviria@unicauca.edu.co</v>
          </cell>
          <cell r="F439" t="str">
            <v>Terminado</v>
          </cell>
          <cell r="G439">
            <v>41697</v>
          </cell>
          <cell r="H439">
            <v>42062</v>
          </cell>
          <cell r="I439" t="str">
            <v>Automática Industrial</v>
          </cell>
          <cell r="J439" t="str">
            <v>Facultad de Ingeniería Electrónica y Telecomunicaciones</v>
          </cell>
        </row>
        <row r="440">
          <cell r="A440">
            <v>4101</v>
          </cell>
          <cell r="B440" t="str">
            <v>LA TUTORIA ENTRE PARES EN TORNO A LA ESCRITURA ACADEMICA: PRACTICA Y PERCEPCIONES</v>
          </cell>
          <cell r="C440" t="str">
            <v>Pilar  Mirely Chois  Lenis</v>
          </cell>
          <cell r="D440">
            <v>66927196</v>
          </cell>
          <cell r="E440" t="str">
            <v>pilarchois@unicauca.edu.co</v>
          </cell>
          <cell r="F440" t="str">
            <v>Terminado</v>
          </cell>
          <cell r="G440">
            <v>41673</v>
          </cell>
          <cell r="H440">
            <v>42219</v>
          </cell>
          <cell r="I440" t="str">
            <v>Lectoescritura</v>
          </cell>
          <cell r="J440" t="str">
            <v>Facultad de Ciencias Naturales, Exactas y de la Educación</v>
          </cell>
        </row>
        <row r="441">
          <cell r="A441">
            <v>4102</v>
          </cell>
          <cell r="B441" t="str">
            <v>CONTROL INTELIGENTE PARA EL SERVICIO CRÍTICO DE UN SISTEMA DE INFORMACIÓN EN LÍNEA ENMARCADO EN UN DOMINIO DE LA ISO27002. ACUERDO FRIDA LACNIC 2014</v>
          </cell>
          <cell r="C441" t="str">
            <v>Siler Amador Donado</v>
          </cell>
          <cell r="D441">
            <v>72168640</v>
          </cell>
          <cell r="E441" t="str">
            <v>samador@unicauca.edu.co</v>
          </cell>
          <cell r="F441" t="str">
            <v>Terminado</v>
          </cell>
          <cell r="G441">
            <v>41653</v>
          </cell>
          <cell r="H441">
            <v>42018</v>
          </cell>
          <cell r="I441" t="str">
            <v>Grupo I+D en Tecnologías de la Información - GTI</v>
          </cell>
          <cell r="J441" t="str">
            <v>Facultad de Ingeniería Electrónica y Telecomunicaciones</v>
          </cell>
        </row>
        <row r="442">
          <cell r="A442">
            <v>4109</v>
          </cell>
          <cell r="B442" t="str">
            <v xml:space="preserve">EXPERIENCIAS INTERCULTURALES PARA LA CONVIVENCIA </v>
          </cell>
          <cell r="C442" t="str">
            <v>Angélica  Rodríguez Molano</v>
          </cell>
          <cell r="D442">
            <v>39787475</v>
          </cell>
          <cell r="E442" t="str">
            <v>anrodriguez@unicauca.edu.co</v>
          </cell>
          <cell r="F442" t="str">
            <v>Terminado</v>
          </cell>
          <cell r="G442">
            <v>41708</v>
          </cell>
          <cell r="H442">
            <v>42014</v>
          </cell>
          <cell r="I442" t="str">
            <v>Educación, Sujeto y Cultura</v>
          </cell>
          <cell r="J442" t="str">
            <v>Facultad de Ciencias Naturales, Exactas y de la Educación</v>
          </cell>
        </row>
        <row r="443">
          <cell r="A443">
            <v>4111</v>
          </cell>
          <cell r="B443" t="str">
            <v>CONSOLIDANDO EL CAMINO DE LA ETNOEDUCACION: DISCURSOS Y PRACTICAS DE LOS ETNOEDUCADORES EGRESADOS DE LA UNIVERSIDAD DEL CAUCA.</v>
          </cell>
          <cell r="C443" t="str">
            <v xml:space="preserve">Rosa Alicia  Escobar Pinzon </v>
          </cell>
          <cell r="D443">
            <v>41648380</v>
          </cell>
          <cell r="E443" t="str">
            <v>rescobar@unicauca.edu.co</v>
          </cell>
          <cell r="F443" t="str">
            <v>Terminado</v>
          </cell>
          <cell r="G443">
            <v>41518</v>
          </cell>
          <cell r="H443">
            <v>41883</v>
          </cell>
          <cell r="I443" t="str">
            <v>Estudios Interculturales</v>
          </cell>
          <cell r="J443" t="str">
            <v>Facultad de Ciencias Humanas y Sociales</v>
          </cell>
        </row>
        <row r="444">
          <cell r="A444">
            <v>4112</v>
          </cell>
          <cell r="B444" t="str">
            <v>SENTIDOS PATRIMONIALES Y LUCHAS SIMBOLICAS ALREDEDOR DE LAS MISIONES JESUITICAS GUARANIES</v>
          </cell>
          <cell r="C444" t="str">
            <v>Cristobal Gnecco Valencia</v>
          </cell>
          <cell r="D444">
            <v>10536894</v>
          </cell>
          <cell r="E444" t="str">
            <v>cgnecco@unicauca.edu.co</v>
          </cell>
          <cell r="F444" t="str">
            <v>Terminado</v>
          </cell>
          <cell r="G444">
            <v>41641</v>
          </cell>
          <cell r="H444">
            <v>42371</v>
          </cell>
          <cell r="I444" t="str">
            <v>Antropología Jurídica, Historia Y Etnología</v>
          </cell>
          <cell r="J444" t="str">
            <v>Facultad de Ciencias Humanas y Sociales</v>
          </cell>
        </row>
        <row r="445">
          <cell r="A445">
            <v>4113</v>
          </cell>
          <cell r="B445" t="str">
            <v>MODELO DE RESPONSABILIDAD SOCIAL BASADO EN LA PERSPECTIVA DE NEGOCIOS INCLUSIVOS PARA EL AREA DE INFLUENCIA DEL ANCLAVE INDUSTRIAL DEL NORTE DEL CAUCA</v>
          </cell>
          <cell r="C445" t="str">
            <v>Guido Herney Campo Martinez</v>
          </cell>
          <cell r="D445">
            <v>4774912</v>
          </cell>
          <cell r="E445" t="str">
            <v>gcampo@unicauca.edu.co</v>
          </cell>
          <cell r="F445" t="str">
            <v>Terminado</v>
          </cell>
          <cell r="G445">
            <v>41604</v>
          </cell>
          <cell r="H445">
            <v>41969</v>
          </cell>
          <cell r="I445" t="str">
            <v>METANOIA: Grupo para la investigación Transdicipíinaria</v>
          </cell>
          <cell r="J445" t="str">
            <v>Facultad de Ciencias Contables Económicas y Administrativas</v>
          </cell>
        </row>
        <row r="446">
          <cell r="A446">
            <v>4114</v>
          </cell>
          <cell r="B446" t="str">
            <v>CARACTERIZACIÓN DE LA CONDUCTA SEXUAL Y REPRODUCTIVA DE ADOLESCENTES EN INSTITUCIONES DE EDUCACIÓN PÚBLICA DE LA CIUDAD DE POPAYÁN, 2013.</v>
          </cell>
          <cell r="C446" t="str">
            <v>Maria Virginia Pinzon Fernandez</v>
          </cell>
          <cell r="D446">
            <v>34542710</v>
          </cell>
          <cell r="E446" t="str">
            <v>mpinzon@unicauca.edu.co</v>
          </cell>
          <cell r="F446" t="str">
            <v>Terminado</v>
          </cell>
          <cell r="G446">
            <v>41646</v>
          </cell>
          <cell r="H446">
            <v>42004</v>
          </cell>
          <cell r="I446" t="str">
            <v>Grupo de Investigación en Salud -GIS</v>
          </cell>
          <cell r="J446" t="str">
            <v>Facultad de Ciencias de la Salud</v>
          </cell>
        </row>
        <row r="447">
          <cell r="A447">
            <v>4115</v>
          </cell>
          <cell r="B447" t="str">
            <v>CINE LATINOAMERICANO,CULTURA Y SOCIEDAD</v>
          </cell>
          <cell r="C447" t="str">
            <v>Guillermo Pérez La Rotta</v>
          </cell>
          <cell r="D447">
            <v>19379014</v>
          </cell>
          <cell r="E447" t="str">
            <v>Guipe420@hotmail.com</v>
          </cell>
          <cell r="F447" t="str">
            <v>Terminado</v>
          </cell>
          <cell r="G447">
            <v>41646</v>
          </cell>
          <cell r="H447">
            <v>42004</v>
          </cell>
          <cell r="I447" t="str">
            <v xml:space="preserve">Filosofía y enseñanza de la Filosofía </v>
          </cell>
          <cell r="J447" t="str">
            <v>Facultad de Ciencias Humanas y Sociales</v>
          </cell>
        </row>
        <row r="448">
          <cell r="A448">
            <v>4116</v>
          </cell>
          <cell r="B448" t="str">
            <v>CONVENIO INTERINSTITUCIONAL CELEBRADO ENTRE LA UNIVERSIDAD DEL VALLE, LA UNIVERSIDAD DEL CAUCA Y LA UNIVERSIDAD ICESI. LOS BORDES COMO AMORTIGUADORES DE LA DEGRADACIÓN DE LOS FRAGMENTOS DE BOSQUE SECO TROPICAL.</v>
          </cell>
          <cell r="C448" t="str">
            <v>Maria Cristina Gallego Ropero</v>
          </cell>
          <cell r="D448">
            <v>31986406</v>
          </cell>
          <cell r="E448" t="str">
            <v>mgallego@unicauca.edu.co</v>
          </cell>
          <cell r="F448" t="str">
            <v>Terminado</v>
          </cell>
          <cell r="G448">
            <v>41751</v>
          </cell>
          <cell r="H448">
            <v>42384</v>
          </cell>
          <cell r="I448" t="str">
            <v>Estudios Ambientales</v>
          </cell>
          <cell r="J448" t="str">
            <v>Facultad de Ciencias Naturales, Exactas y de la Educación</v>
          </cell>
        </row>
        <row r="449">
          <cell r="A449">
            <v>4118</v>
          </cell>
          <cell r="B449" t="str">
            <v>CONVENIO INTERADMINISTRATIVO No. 1196 DE 2013 CELEBRADO ENTRE EL MINISTERIO DE EDUCACION Y LA UNIVERSIDAD DEL CAUCA. " ESTUDIO DE OFERTA NECESARIA DE EDUCACION SUPERIOR PARA EL SISTEMA DE REGIONALIZACION DE LA UNIVERSIDAD DEL CAUCA"</v>
          </cell>
          <cell r="C449" t="str">
            <v>Hugo Portela Guarin</v>
          </cell>
          <cell r="D449">
            <v>16347249</v>
          </cell>
          <cell r="E449" t="str">
            <v>hportela@unicauca.edu.co</v>
          </cell>
          <cell r="F449" t="str">
            <v>Terminado</v>
          </cell>
          <cell r="G449">
            <v>41607</v>
          </cell>
          <cell r="H449">
            <v>41912</v>
          </cell>
          <cell r="I449" t="str">
            <v>Antropos</v>
          </cell>
          <cell r="J449" t="str">
            <v>Facultad de Ciencias Humanas y Sociales</v>
          </cell>
        </row>
        <row r="450">
          <cell r="A450">
            <v>4119</v>
          </cell>
          <cell r="B450" t="str">
            <v>CONSERVACION, CONFLICTO Y MODOS DE VIDA EN PARQUES NACIONALES DE LAS TIERRAS ALTAS COLOMBIANAS.</v>
          </cell>
          <cell r="C450" t="str">
            <v>Guillermo Andres Ospina Rodriguez</v>
          </cell>
          <cell r="D450">
            <v>94324003</v>
          </cell>
          <cell r="E450" t="str">
            <v>gospina@unicauca.edu.co</v>
          </cell>
          <cell r="F450" t="str">
            <v>Terminado</v>
          </cell>
          <cell r="G450">
            <v>41674</v>
          </cell>
          <cell r="H450">
            <v>42220</v>
          </cell>
          <cell r="I450" t="str">
            <v>Estudios Sociales Comparativos Andes, Amazonia, Costa Pacífica</v>
          </cell>
          <cell r="J450" t="str">
            <v>Facultad de Ciencias Humanas y Sociales</v>
          </cell>
        </row>
        <row r="451">
          <cell r="A451">
            <v>4120</v>
          </cell>
          <cell r="B451" t="str">
            <v>COMPARACIÓN DEL EFECTO DE DOS MÉTODOS DE RECUPERACIÓN POST EJERCICIO EN LA EVACUACIÓN DE LA LACTATEMIA EN CICLISTAS DE DIFERENTES MODALIDADES</v>
          </cell>
          <cell r="C451" t="str">
            <v xml:space="preserve">Ivan Leonardo Duque Vera </v>
          </cell>
          <cell r="D451">
            <v>10251436</v>
          </cell>
          <cell r="E451" t="str">
            <v>nnotiene@hotmail.com</v>
          </cell>
          <cell r="F451" t="str">
            <v>Terminado</v>
          </cell>
          <cell r="G451">
            <v>41684</v>
          </cell>
          <cell r="H451">
            <v>42049</v>
          </cell>
          <cell r="I451" t="str">
            <v>Movimiento Corporal Humano y Calidad de Vida</v>
          </cell>
          <cell r="J451" t="str">
            <v>Facultad de Ciencias de la Salud</v>
          </cell>
        </row>
        <row r="452">
          <cell r="A452">
            <v>4121</v>
          </cell>
          <cell r="B452" t="str">
            <v>SEGUIMIENTO A EL LIBERAL DURANTE LAS ELECCIONES A CONGRESO 2014</v>
          </cell>
          <cell r="C452" t="str">
            <v>Piedad Ruiz Echeverry</v>
          </cell>
          <cell r="D452">
            <v>31900022</v>
          </cell>
          <cell r="E452" t="str">
            <v>pruiz@unicauca.edu.co</v>
          </cell>
          <cell r="F452" t="str">
            <v>Terminado</v>
          </cell>
          <cell r="G452">
            <v>41674</v>
          </cell>
          <cell r="H452">
            <v>41855</v>
          </cell>
          <cell r="I452" t="str">
            <v>Grupo de Investigación y Estudios en Comunicación</v>
          </cell>
          <cell r="J452" t="str">
            <v>Facultad de Derecho y Ciencias Políticas</v>
          </cell>
        </row>
        <row r="453">
          <cell r="A453">
            <v>4122</v>
          </cell>
          <cell r="B453" t="str">
            <v>REPRESENTACIONES DE LOS AFRODESCENDIENTES Y LOS "TERRITORIOS AFROS" EN LA PRENSA REGIONAL DEL SUR- OCCIDENTE COLOMBIANO</v>
          </cell>
          <cell r="C453" t="str">
            <v>Giezzi Lasso Agredo</v>
          </cell>
          <cell r="D453">
            <v>6403080</v>
          </cell>
          <cell r="E453" t="str">
            <v>glasso@unicauca.edu.co</v>
          </cell>
          <cell r="F453" t="str">
            <v>Terminado</v>
          </cell>
          <cell r="G453">
            <v>41674</v>
          </cell>
          <cell r="H453">
            <v>42128</v>
          </cell>
          <cell r="I453" t="str">
            <v>Grupo de Investigación y Estudios en Comunicación</v>
          </cell>
          <cell r="J453" t="str">
            <v>Facultad de Derecho y Ciencias Políticas</v>
          </cell>
        </row>
        <row r="454">
          <cell r="A454">
            <v>4123</v>
          </cell>
          <cell r="B454" t="str">
            <v>IDENTIDAD URBANA Y DIFERENCIA CULTURAL. EL ESTATUTO COLONIAL CONTEMPORÁNEO EN POPAYÁN</v>
          </cell>
          <cell r="C454" t="str">
            <v>Felipe Andres Garcia Quintero</v>
          </cell>
          <cell r="D454">
            <v>76318178</v>
          </cell>
          <cell r="E454" t="str">
            <v>fgq1973@hotmail.com</v>
          </cell>
          <cell r="F454" t="str">
            <v>Terminado</v>
          </cell>
          <cell r="G454">
            <v>41700</v>
          </cell>
          <cell r="H454">
            <v>42065</v>
          </cell>
          <cell r="I454" t="str">
            <v>Estudios Culturales y de la Comunicación - ECCO</v>
          </cell>
          <cell r="J454" t="str">
            <v>Facultad de Derecho y Ciencias Políticas</v>
          </cell>
        </row>
        <row r="455">
          <cell r="A455">
            <v>4125</v>
          </cell>
          <cell r="B455" t="str">
            <v>FORTALECIMIENTO DE LA CALIDAD DE LA EDUCACIÓN BÁSICA Y MEDIA EN 64 INSTITUCIONES EDUCATIVAS DE BAJO LOGRO EN TRECE MUNICIPIOS DEL NORTE DEL CAUCA - CONTRATO PLAN. FOCEB. CONTRATO INTERADMINISTRATIVO NO. 1170-2013 CELEBRADO ENTRE EL  DEPARTAMENTO DEL CAUCA Y LA UNIVERSIDAD DEL CAUCA</v>
          </cell>
          <cell r="C455" t="str">
            <v>Julian Andres  Caicedo Ortiz</v>
          </cell>
          <cell r="D455">
            <v>76330278</v>
          </cell>
          <cell r="E455" t="str">
            <v>julianca@unicauca.edu.co</v>
          </cell>
          <cell r="F455" t="str">
            <v>En Ejecución</v>
          </cell>
          <cell r="G455">
            <v>41772</v>
          </cell>
          <cell r="H455">
            <v>43459</v>
          </cell>
          <cell r="I455" t="str">
            <v>Sistemas Integrados de Produccion Agropecuaria, Forestal y Acuicola, SISINPRO</v>
          </cell>
          <cell r="J455" t="str">
            <v>Facultad de Ciencias Agrarias</v>
          </cell>
        </row>
        <row r="456">
          <cell r="A456">
            <v>4126</v>
          </cell>
          <cell r="B456" t="str">
            <v>CONTRATO DE COFINANCIACIÓN No. IFR002-045 CELEBRADO ENTRE EL BANCO DE COMERCIO EXTERIOR DE COLOMBIA S.A. – BANCÓLDEX "FORTALECIMIENTO DE LAS CAPACIDADES INSTITUCIONALES DE TRANSFERENCIA Y COMERCIALIZACION DE TECNOLOGIAS DE LA UNIVERSIDAD DEL CAUCA"</v>
          </cell>
          <cell r="C456" t="str">
            <v>Hector Alejandro  Sanchez</v>
          </cell>
          <cell r="D456">
            <v>12191935</v>
          </cell>
          <cell r="E456" t="str">
            <v>hsanchez@unicauca.edu.co</v>
          </cell>
          <cell r="F456" t="str">
            <v>En Ejecución</v>
          </cell>
          <cell r="G456">
            <v>41638</v>
          </cell>
          <cell r="H456">
            <v>42154</v>
          </cell>
          <cell r="I456" t="str">
            <v>METANOIA: Grupo para la investigación Transdicipíinaria</v>
          </cell>
          <cell r="J456" t="str">
            <v>Facultad de Ciencias Contables Económicas y Administrativas</v>
          </cell>
        </row>
        <row r="457">
          <cell r="A457">
            <v>4127</v>
          </cell>
          <cell r="B457" t="str">
            <v>FACTORES ASOCIADOS AL RENDIMIENTO ACADEMICO DE LOS ESTUDIANTES DEL PROGRAMA DE FISIOTERAPIA DE LA UNIVERSIDAD DEL CAUCA. 2. 014- 2.015</v>
          </cell>
          <cell r="C457" t="str">
            <v xml:space="preserve">Adriana  Guzman Velasco </v>
          </cell>
          <cell r="D457">
            <v>51777228</v>
          </cell>
          <cell r="E457" t="str">
            <v>nnotiene@hotmail.com</v>
          </cell>
          <cell r="F457" t="str">
            <v>Terminado</v>
          </cell>
          <cell r="G457">
            <v>41640</v>
          </cell>
          <cell r="H457">
            <v>42339</v>
          </cell>
          <cell r="I457" t="str">
            <v>Movimiento Corporal Humano y Calidad de Vida</v>
          </cell>
          <cell r="J457" t="str">
            <v>Facultad de Ciencias de la Salud</v>
          </cell>
        </row>
        <row r="458">
          <cell r="A458">
            <v>4128</v>
          </cell>
          <cell r="B458" t="str">
            <v>AMBIENTES COLABORATIVOS EN INTERACCION 3D, UNA PROPUESTA METODOLOGICA PARA SU EVALUACION</v>
          </cell>
          <cell r="C458" t="str">
            <v>Cesar Alberto Collazos Ordoñez</v>
          </cell>
          <cell r="D458">
            <v>76309486</v>
          </cell>
          <cell r="E458" t="str">
            <v>ccollazo@unicauca.edu.co</v>
          </cell>
          <cell r="F458" t="str">
            <v>En Ejecución</v>
          </cell>
          <cell r="G458">
            <v>41066</v>
          </cell>
          <cell r="H458">
            <v>42161</v>
          </cell>
          <cell r="I458" t="str">
            <v>Investigación y desarrollo en ingeniería de software - IDIS</v>
          </cell>
          <cell r="J458" t="str">
            <v>Facultad de Ingeniería Electrónica y Telecomunicaciones</v>
          </cell>
        </row>
        <row r="459">
          <cell r="A459">
            <v>4129</v>
          </cell>
          <cell r="B459" t="str">
            <v>CARACTERIZACION DE LOS RESULTADOS EN PRODUCTIVIDAD Y MEJORAMIENTO DEL SERVICIO AL CLIENTE TRAS LA APLICACION DE LA NORMA ISO 9001 EN LAS EMPRESAS CERTIFICADAS DE LA CIUDAD DE POPAYAN POR EL ICONTEC BAJO LA NORMA ISO 9001</v>
          </cell>
          <cell r="C459" t="str">
            <v>Carlos Danilo Millan Diaz</v>
          </cell>
          <cell r="D459">
            <v>16267889</v>
          </cell>
          <cell r="E459" t="str">
            <v>cadamillan@unicauca.edu.co</v>
          </cell>
          <cell r="F459" t="str">
            <v>Terminado</v>
          </cell>
          <cell r="G459">
            <v>41848</v>
          </cell>
          <cell r="H459">
            <v>42336</v>
          </cell>
          <cell r="I459" t="str">
            <v>Gestion de la Tecnología y la Calidad - G.T.C</v>
          </cell>
          <cell r="J459" t="str">
            <v>Facultad de Ciencias Contables Económicas y Administrativas</v>
          </cell>
        </row>
        <row r="460">
          <cell r="A460">
            <v>4130</v>
          </cell>
          <cell r="B460" t="str">
            <v>MODELO DE TRAFICO PARA SERVICIOS INTERACTIVOS DE UNA COMUNIDAD ACADEMICA VIRTUAL, CON CONTENIDOS DE AUDIO Y VIDEO DE ALTA CALIDAD</v>
          </cell>
          <cell r="C460" t="str">
            <v>Jose Luis Arciniegas Herrera</v>
          </cell>
          <cell r="D460">
            <v>76319265</v>
          </cell>
          <cell r="E460" t="str">
            <v>jlarci@unicauca.edu.co</v>
          </cell>
          <cell r="F460" t="str">
            <v>Terminado</v>
          </cell>
          <cell r="G460">
            <v>39965</v>
          </cell>
          <cell r="H460">
            <v>42156</v>
          </cell>
          <cell r="I460" t="str">
            <v>Ingeniería Telemática</v>
          </cell>
          <cell r="J460" t="str">
            <v>Facultad de Ingeniería Electrónica y Telecomunicaciones</v>
          </cell>
        </row>
        <row r="461">
          <cell r="A461">
            <v>4131</v>
          </cell>
          <cell r="B461" t="str">
            <v>TÉCNICAS DE RECUPERACIÓN DE INFORMACIÓN EN LA INTERNET DE OBJETOS BASADO EN SERVICIOS WEB SEMÁNTICOS</v>
          </cell>
          <cell r="C461" t="str">
            <v>Gustavo Adolfo Ramirez Gonzalez</v>
          </cell>
          <cell r="D461">
            <v>76329206</v>
          </cell>
          <cell r="E461" t="str">
            <v>gramirez@unicauca.edu.co</v>
          </cell>
          <cell r="F461" t="str">
            <v>En Ejecución</v>
          </cell>
          <cell r="G461">
            <v>41626</v>
          </cell>
          <cell r="H461">
            <v>42539</v>
          </cell>
          <cell r="I461" t="str">
            <v>Ingeniería Telemática</v>
          </cell>
          <cell r="J461" t="str">
            <v>Facultad de Ingeniería Electrónica y Telecomunicaciones</v>
          </cell>
        </row>
        <row r="462">
          <cell r="A462">
            <v>4133</v>
          </cell>
          <cell r="B462" t="str">
            <v>MODELO PARA LA MEDICION DE QoE PARA EL SERVICIO DE IPTV</v>
          </cell>
          <cell r="C462" t="str">
            <v>Jose Luis Arciniegas Herrera</v>
          </cell>
          <cell r="D462">
            <v>76319265</v>
          </cell>
          <cell r="E462" t="str">
            <v>jlarci@unicauca.edu.co</v>
          </cell>
          <cell r="F462" t="str">
            <v>Terminado</v>
          </cell>
          <cell r="G462">
            <v>41640</v>
          </cell>
          <cell r="H462">
            <v>42370</v>
          </cell>
          <cell r="I462" t="str">
            <v>Ingeniería Telemática</v>
          </cell>
          <cell r="J462" t="str">
            <v>Facultad de Ingeniería Electrónica y Telecomunicaciones</v>
          </cell>
        </row>
        <row r="463">
          <cell r="A463">
            <v>4134</v>
          </cell>
          <cell r="B463" t="str">
            <v>COMPOSICIÓN Y EJECUCIÓN AUTOMATICA DE SERVICIOS CONVERGENTES CENTRADAS EN EL USUARIO FINAL</v>
          </cell>
          <cell r="C463" t="str">
            <v>Juan Carlos Corrales Muñoz</v>
          </cell>
          <cell r="D463">
            <v>76320096</v>
          </cell>
          <cell r="E463" t="str">
            <v>jcorral@unicauca.edu.co</v>
          </cell>
          <cell r="F463" t="str">
            <v>Terminado</v>
          </cell>
          <cell r="G463">
            <v>40179</v>
          </cell>
          <cell r="H463">
            <v>41275</v>
          </cell>
          <cell r="I463" t="str">
            <v>Ingeniería Telemática</v>
          </cell>
          <cell r="J463" t="str">
            <v>Facultad de Ingeniería Electrónica y Telecomunicaciones</v>
          </cell>
        </row>
        <row r="464">
          <cell r="A464">
            <v>4137</v>
          </cell>
          <cell r="B464" t="str">
            <v>GESTION DEL RIESGO Y RESTAURACION DE ECOSISTEMAS ACUATICOS CONTINENTALES, CONVENIO ESPECIAL DE COOPERACIÓN NO. FP44842-083-2015. CELEBRADO ENTRE FIDUPREVISORA S.A. ACTUANDO COMO VOCERA Y ADMINISTRADORA DEL _x000D_
FONDO NACIONAL DE FINANCIAMIENTO PARA LA CIENCIA, LA TECNOLOGÍA Y LA INNOVACIÓN, _x000D_
FONDO FRANCISCO JOSÉ DE CALDAS Y LA UNIVERSIDAD DEL CAUCA</v>
          </cell>
          <cell r="C464" t="str">
            <v>Maria Cristina Gallego Ropero</v>
          </cell>
          <cell r="D464">
            <v>31986406</v>
          </cell>
          <cell r="E464" t="str">
            <v>mgallego@unicauca.edu.co</v>
          </cell>
          <cell r="F464" t="str">
            <v>Terminado</v>
          </cell>
          <cell r="G464">
            <v>42061</v>
          </cell>
          <cell r="H464">
            <v>42241</v>
          </cell>
          <cell r="I464" t="str">
            <v>Estudios Ambientales</v>
          </cell>
          <cell r="J464" t="str">
            <v>Facultad de Ciencias Naturales, Exactas y de la Educación</v>
          </cell>
        </row>
        <row r="465">
          <cell r="A465">
            <v>4138</v>
          </cell>
          <cell r="B465" t="str">
            <v>MODELOS TEORICOS DE INTERVENCION EN SALUD EN LAS PRACTICAS DE LOS ESTUDIANTES DE FONOAUDIOLOGIA DE LA UNIVERSIDAD DEL CAUCA QUE SUBYACEN A LA ATENCION FONOAUDIOLOGICA EN PACIENTES CON DISCAPACIDAD. FASE I</v>
          </cell>
          <cell r="C465" t="str">
            <v>Gloria Esperanza Daza Timana</v>
          </cell>
          <cell r="D465">
            <v>34541388</v>
          </cell>
          <cell r="E465" t="str">
            <v>gdaza@unicauca.edu.co</v>
          </cell>
          <cell r="F465" t="str">
            <v>Terminado</v>
          </cell>
          <cell r="G465">
            <v>41674</v>
          </cell>
          <cell r="H465">
            <v>42039</v>
          </cell>
          <cell r="I465" t="str">
            <v>Comunicación Humana y sus Desórdenes</v>
          </cell>
          <cell r="J465" t="str">
            <v>Facultad de Ciencias de la Salud</v>
          </cell>
        </row>
        <row r="466">
          <cell r="A466">
            <v>4150</v>
          </cell>
          <cell r="B466" t="str">
            <v>EVALUACION DE LA ACTIVIDAD ANTIOXIDANTE Y CITOTOXICA DEL EXTRACTO ETANOLICO DE LAS HOJAS Y BULBOS DE PHAEDRANASSA DUBIA, (AMARYLLIDACEAE) COLECTADA EN EL DEPARTAMENTO DEL CAUCA.</v>
          </cell>
          <cell r="C466" t="str">
            <v>Fabio Antonio Cabezas Fajardo</v>
          </cell>
          <cell r="D466">
            <v>14939780</v>
          </cell>
          <cell r="E466" t="str">
            <v>facabz@unicauca.edu.co</v>
          </cell>
          <cell r="F466" t="str">
            <v>Terminado</v>
          </cell>
          <cell r="G466">
            <v>41691</v>
          </cell>
          <cell r="H466">
            <v>41841</v>
          </cell>
          <cell r="I466" t="str">
            <v>Química de Compuestos Bioactivos</v>
          </cell>
          <cell r="J466" t="str">
            <v>Facultad de Ciencias Naturales, Exactas y de la Educación</v>
          </cell>
        </row>
        <row r="467">
          <cell r="A467">
            <v>4151</v>
          </cell>
          <cell r="B467" t="str">
            <v>CONVENIO INTERADMINISTRATIVO No. M1062 DE 2013, SUSCRITO ENTRE LA NACION- MINISTERIO DEL INTERIOR Y LA UNIVERSIDAD DEL CAUCA. CARACTERIZACION Y DETERMINACION DE LA VULNERABILIDAD SOCIAL DE PERDIDA DE CONTROL DEL TERRITORIO POR DESPLAZAMIENTO FORZADO, Y RECONSTRUCCION DE LA MEMORIA HISTORICA DE LA POBLACION INDIGENA DEL DEPARTAMENTO DEL CAUCA</v>
          </cell>
          <cell r="C467" t="str">
            <v>Hugo Portela Guarin</v>
          </cell>
          <cell r="D467">
            <v>16347249</v>
          </cell>
          <cell r="E467" t="str">
            <v>hportela@unicauca.edu.co</v>
          </cell>
          <cell r="F467" t="str">
            <v>Terminado</v>
          </cell>
          <cell r="G467">
            <v>41628</v>
          </cell>
          <cell r="H467">
            <v>41820</v>
          </cell>
          <cell r="I467" t="str">
            <v>Antropos</v>
          </cell>
          <cell r="J467" t="str">
            <v>Facultad de Ciencias Humanas y Sociales</v>
          </cell>
        </row>
        <row r="468">
          <cell r="A468">
            <v>4152</v>
          </cell>
          <cell r="B468" t="str">
            <v>PRACTICA Y SABERES DE LA COMUNIDAD GUAMBIANA UTILIZADAS EN EL TRATAMIENTO DE ARTRITIS REUMATOIDE</v>
          </cell>
          <cell r="C468" t="str">
            <v>Maria Verónica Torres Andrade</v>
          </cell>
          <cell r="D468">
            <v>25280252</v>
          </cell>
          <cell r="E468" t="str">
            <v>mvtorres@unicauca.edu.co</v>
          </cell>
          <cell r="F468" t="str">
            <v>Terminado</v>
          </cell>
          <cell r="G468">
            <v>41699</v>
          </cell>
          <cell r="H468">
            <v>42064</v>
          </cell>
          <cell r="I468" t="str">
            <v>Movimiento Corporal Humano y Calidad de Vida</v>
          </cell>
          <cell r="J468" t="str">
            <v>Facultad de Ciencias de la Salud</v>
          </cell>
        </row>
        <row r="469">
          <cell r="A469">
            <v>4155</v>
          </cell>
          <cell r="B469" t="str">
            <v>CONVENIO ESPECIAL DE COOPERACION No FP44842-272-2015 CELEBRADO ENTRE LA FIDUPREVISORA S.A Y LA UNIVERSIDAD DEL CAUCA. CAMPOS FINITOS, CICLOTOMIA Y CONJUNTOS B2 [g]: APLICACIONES A CODIGOS ORTOGONALES OPTIMOS.</v>
          </cell>
          <cell r="C469" t="str">
            <v>Carlos Alberto Trujillo Solarte</v>
          </cell>
          <cell r="D469">
            <v>10532448</v>
          </cell>
          <cell r="E469" t="str">
            <v>trujillo@unicauca.edu.co</v>
          </cell>
          <cell r="F469" t="str">
            <v>Terminado</v>
          </cell>
          <cell r="G469">
            <v>42165</v>
          </cell>
          <cell r="H469">
            <v>42652</v>
          </cell>
          <cell r="I469" t="str">
            <v>ALGEBRA, TEORIA DE NUMEROS Y APLICACIONES</v>
          </cell>
          <cell r="J469" t="str">
            <v>Interinstitucional</v>
          </cell>
        </row>
        <row r="470">
          <cell r="A470">
            <v>4162</v>
          </cell>
          <cell r="B470" t="str">
            <v>CONVENIO ESPECIAL DE COOPERACION No FP44842-272-2015 CELEBRADO ENTRE LE FIDUPREVISORA S.A Y LA UNIVERSIDAD DEL CAUCA. CONFORMADO DE RECUBRIMIENTOS DE OXIDO DE CERIO USANDO EL METODO DE SCREEN PRINTING: ESTUDIO DE SU FUNCINALIDAD</v>
          </cell>
          <cell r="C470" t="str">
            <v>Jorge Enrique Rodriguez Paéz</v>
          </cell>
          <cell r="D470">
            <v>3180213</v>
          </cell>
          <cell r="E470" t="str">
            <v>jnpaez@unicauca.edu.co</v>
          </cell>
          <cell r="F470" t="str">
            <v>Terminado</v>
          </cell>
          <cell r="G470">
            <v>42165</v>
          </cell>
          <cell r="H470">
            <v>42652</v>
          </cell>
          <cell r="I470" t="str">
            <v>Ciencia y Tecnología de Materiales Cerámicos - CYTEMAC</v>
          </cell>
          <cell r="J470" t="str">
            <v>Facultad de Ciencias Naturales, Exactas y de la Educación</v>
          </cell>
        </row>
        <row r="471">
          <cell r="A471">
            <v>4172</v>
          </cell>
          <cell r="B471" t="str">
            <v>CONTRATO FP44842-272-2015 FIDUPREVISORA. FORTALECER LAS CAPACIDADES DE LOS GRUPOS DE INVESTIGACIÓN DE LAS ENTIDADES DEL SISTEMA NACIONAL DE CIENCIA, TECNOLOGIA E INVESTIGACION - SNCTI - A TRAVES DEL APOYO A JOVENES INVESTIGADORES E INNOVADORES MEDIANTE EL OTORGAMIENTO DE BECAS-PASANTIA.</v>
          </cell>
          <cell r="C471" t="str">
            <v>Hector Samuel Villada Castillo</v>
          </cell>
          <cell r="D471">
            <v>7551810</v>
          </cell>
          <cell r="E471" t="str">
            <v>villada@unicauca.edu.co</v>
          </cell>
          <cell r="F471" t="str">
            <v>Terminado</v>
          </cell>
          <cell r="G471">
            <v>42165</v>
          </cell>
          <cell r="H471">
            <v>42652</v>
          </cell>
          <cell r="I471" t="str">
            <v>Ciencia y Tecnología de Biomoléculas de Interes Agroindustrial -CYTBIA</v>
          </cell>
          <cell r="J471" t="str">
            <v>Facultad de Ciencias Agrarias</v>
          </cell>
        </row>
        <row r="472">
          <cell r="A472">
            <v>4173</v>
          </cell>
          <cell r="B472" t="str">
            <v>CONVENIO ESPECIAL DE COOPERACIÓN No. FP44842-272-2015. DESARROLLO DE UNA PELÍCULA TERMOENCOGIBLE BIODEGRADABLE A PARTIR DE ALMIDON TERMOPLASTICO  DE YUCA (TPS), ACIDO POLILACTICO (PLA) Y POLICAPROLACTONA (PCL) OBTENIDA POR EXTRUSION SOPLADO Y SU APLICACION EN UN PRODUCTO COSMETICO.</v>
          </cell>
          <cell r="C472" t="str">
            <v>Hector Samuel Villada Castillo</v>
          </cell>
          <cell r="D472">
            <v>7551810</v>
          </cell>
          <cell r="E472" t="str">
            <v>villada@unicauca.edu.co</v>
          </cell>
          <cell r="F472" t="str">
            <v>Terminado</v>
          </cell>
          <cell r="G472">
            <v>42165</v>
          </cell>
          <cell r="H472">
            <v>42652</v>
          </cell>
          <cell r="I472" t="str">
            <v>Ciencia y Tecnología de Biomoléculas de Interes Agroindustrial -CYTBIA</v>
          </cell>
          <cell r="J472" t="str">
            <v>Facultad de Ciencias Agrarias</v>
          </cell>
        </row>
        <row r="473">
          <cell r="A473">
            <v>4177</v>
          </cell>
          <cell r="B473" t="str">
            <v>CONVENIO ESPECIAL DE COOPERACIÓN No FP44842- 272- 2015 CELEBRADO ENTRE FEDUPREVISORA S.A Y LA UNIVERSIDAD DEL CAUCA. CRECIMIENTO DE PELICULAS DESGADAS DE Ni-Fe-Co CON CAPAS INTERMEDIAS DE Cu POR LA TECNICA DE SPUTTERING.</v>
          </cell>
          <cell r="C473" t="str">
            <v>Gilberto Bolaños Pantoja</v>
          </cell>
          <cell r="D473">
            <v>12976097</v>
          </cell>
          <cell r="E473" t="str">
            <v>gbolanos@unicauca.edu.co</v>
          </cell>
          <cell r="F473" t="str">
            <v>Terminado</v>
          </cell>
          <cell r="G473">
            <v>42165</v>
          </cell>
          <cell r="H473">
            <v>42652</v>
          </cell>
          <cell r="I473" t="str">
            <v>Fisica de Bajas Temperaturas - Edgar Holguin</v>
          </cell>
          <cell r="J473" t="str">
            <v>Facultad de Ciencias Naturales, Exactas y de la Educación</v>
          </cell>
        </row>
        <row r="474">
          <cell r="A474">
            <v>4178</v>
          </cell>
          <cell r="B474" t="str">
            <v>CONVENIO ESPECIAL DE COOPERACION NO. FP44842-272-2015 CELEBRADO ENTRE FIDUPREVISORA S.A Y LA UNIVERSIDAD DEL CAUCA. CRECIMIENTO Y CARACTERIZACION DE PELICULAS DELGADAS DE KNb0. 05o3 POR SPUTTERING DC</v>
          </cell>
          <cell r="C474" t="str">
            <v>Gilberto Bolaños Pantoja</v>
          </cell>
          <cell r="D474">
            <v>12976097</v>
          </cell>
          <cell r="E474" t="str">
            <v>gbolanos@unicauca.edu.co</v>
          </cell>
          <cell r="F474" t="str">
            <v>Terminado</v>
          </cell>
          <cell r="G474">
            <v>42165</v>
          </cell>
          <cell r="H474">
            <v>42652</v>
          </cell>
          <cell r="I474" t="str">
            <v>Fisica de Bajas Temperaturas - Edgar Holguin</v>
          </cell>
          <cell r="J474" t="str">
            <v>Facultad de Ciencias Naturales, Exactas y de la Educación</v>
          </cell>
        </row>
        <row r="475">
          <cell r="A475">
            <v>4184</v>
          </cell>
          <cell r="B475" t="str">
            <v>VIABILIDAD DE LA APLICACIÓN DEL PROCESAMIENTO CUÁNTICO DE SEÑALES EN LA TEORÍA DE WAVELETS</v>
          </cell>
          <cell r="C475" t="str">
            <v>Pablo Emilio Jojoa Gomez</v>
          </cell>
          <cell r="D475">
            <v>12985932</v>
          </cell>
          <cell r="E475" t="str">
            <v>pjojoa@unicauca.edu.co</v>
          </cell>
          <cell r="F475" t="str">
            <v>Terminado</v>
          </cell>
          <cell r="G475">
            <v>40940</v>
          </cell>
          <cell r="H475">
            <v>42004</v>
          </cell>
          <cell r="I475" t="str">
            <v>Ingeniería Telemática</v>
          </cell>
          <cell r="J475" t="str">
            <v>Facultad de Ingeniería Electrónica y Telecomunicaciones</v>
          </cell>
        </row>
        <row r="476">
          <cell r="A476">
            <v>4187</v>
          </cell>
          <cell r="B476" t="str">
            <v>IMPLEMENTACION PLATAFORMA EN CIENCIAS OMICAS Y SALUD DEL CANCER MAMARIO, CALI, VALLE DEL CAUCA, OCCIDENTE</v>
          </cell>
          <cell r="C476" t="str">
            <v>Patricia Eugenia Velez Varela</v>
          </cell>
          <cell r="D476">
            <v>29993756</v>
          </cell>
          <cell r="E476" t="str">
            <v>pvelez@unicauca.edu.co</v>
          </cell>
          <cell r="F476" t="str">
            <v>En Ejecución</v>
          </cell>
          <cell r="G476">
            <v>42037</v>
          </cell>
          <cell r="H476">
            <v>43677</v>
          </cell>
          <cell r="I476" t="str">
            <v>Biología Molecular y Ambiental del Cáncer - BIMAC</v>
          </cell>
          <cell r="J476" t="str">
            <v>Facultad de Ciencias Naturales, Exactas y de la Educación</v>
          </cell>
        </row>
        <row r="477">
          <cell r="A477">
            <v>4188</v>
          </cell>
          <cell r="B477" t="str">
            <v xml:space="preserve">GRUPO DE MONODROMIA DE CERTOS CUBRIMIENTOS FACTORIZADOS ENTRE SUPERFICIES DE RIEMANN COMPACTAS. </v>
          </cell>
          <cell r="C477" t="str">
            <v>Martha Judith  Romero Rojas</v>
          </cell>
          <cell r="D477">
            <v>25280027</v>
          </cell>
          <cell r="E477" t="str">
            <v>mjromero@unicauca.edu.co</v>
          </cell>
          <cell r="F477" t="str">
            <v>Terminado</v>
          </cell>
          <cell r="G477">
            <v>41852</v>
          </cell>
          <cell r="H477">
            <v>42767</v>
          </cell>
          <cell r="I477" t="str">
            <v>Álgebra y Geometría Compleja</v>
          </cell>
          <cell r="J477" t="str">
            <v>Facultad de Ciencias Naturales, Exactas y de la Educación</v>
          </cell>
        </row>
        <row r="478">
          <cell r="A478">
            <v>4189</v>
          </cell>
          <cell r="B478" t="str">
            <v xml:space="preserve">OPTIMIZACION EN APLICACIONES: FASE II </v>
          </cell>
          <cell r="C478" t="str">
            <v>Rosana Pérez Mera</v>
          </cell>
          <cell r="D478">
            <v>34548200</v>
          </cell>
          <cell r="E478" t="str">
            <v>rosana@unicauca.edu.co</v>
          </cell>
          <cell r="F478" t="str">
            <v>Terminado</v>
          </cell>
          <cell r="G478">
            <v>41852</v>
          </cell>
          <cell r="H478">
            <v>42583</v>
          </cell>
          <cell r="I478" t="str">
            <v>Grupo de Optimización</v>
          </cell>
          <cell r="J478" t="str">
            <v>Facultad de Ciencias Naturales, Exactas y de la Educación</v>
          </cell>
        </row>
        <row r="479">
          <cell r="A479">
            <v>4190</v>
          </cell>
          <cell r="B479" t="str">
            <v>DIAGNOSTICO DE LOS PROCESOS PRODUCTIVOS Y LOS PROCESOS DE NEGOCIOS EN EL SECTOR CAFETERO DESDE LA PERSPECTIVA DE LOS SISTEMAS HOLONICOS DE MANUFACTURA</v>
          </cell>
          <cell r="C479" t="str">
            <v>Oscar Amaury Rojas Alvarado</v>
          </cell>
          <cell r="D479">
            <v>76314774</v>
          </cell>
          <cell r="E479" t="str">
            <v>orojas@unicauca.edu.co</v>
          </cell>
          <cell r="F479" t="str">
            <v>Terminado</v>
          </cell>
          <cell r="G479">
            <v>41848</v>
          </cell>
          <cell r="H479">
            <v>42213</v>
          </cell>
          <cell r="I479" t="str">
            <v>Automática Industrial</v>
          </cell>
          <cell r="J479" t="str">
            <v>Facultad de Ingeniería Electrónica y Telecomunicaciones</v>
          </cell>
        </row>
        <row r="480">
          <cell r="A480">
            <v>4191</v>
          </cell>
          <cell r="B480" t="str">
            <v xml:space="preserve">AGENCIAMIENTO ESTETICOS SOBRE PRACTICAS DE TEJIDOS DEL CAUCA </v>
          </cell>
          <cell r="C480" t="str">
            <v>Adolfo Albán Achinte</v>
          </cell>
          <cell r="D480">
            <v>6196545</v>
          </cell>
          <cell r="E480" t="str">
            <v>Pinturas582002@yahoo.com</v>
          </cell>
          <cell r="F480" t="str">
            <v>Terminado</v>
          </cell>
          <cell r="G480">
            <v>41892</v>
          </cell>
          <cell r="H480">
            <v>42348</v>
          </cell>
          <cell r="I480" t="str">
            <v>Antropos</v>
          </cell>
          <cell r="J480" t="str">
            <v>Facultad de Ciencias Humanas y Sociales</v>
          </cell>
        </row>
        <row r="481">
          <cell r="A481">
            <v>4192</v>
          </cell>
          <cell r="B481" t="str">
            <v>ALGORITMO HIBRIDO PARA LA COSTRUCCION DE ARREGLOS DE CUBRIMIENTO (COVERING ARRAYS) BASADO EN LA META- HEURISTICA BUSQUEDA ARMONICA GLOBAL (GLOBAL- BEST HARMONY SEARCH)</v>
          </cell>
          <cell r="C481" t="str">
            <v>Carlos Alberto Cobos Lozada</v>
          </cell>
          <cell r="D481">
            <v>91154963</v>
          </cell>
          <cell r="E481" t="str">
            <v>ccobos@unicauca.edu.co</v>
          </cell>
          <cell r="F481" t="str">
            <v>Terminado</v>
          </cell>
          <cell r="G481">
            <v>42036</v>
          </cell>
          <cell r="H481">
            <v>42583</v>
          </cell>
          <cell r="I481" t="str">
            <v>Grupo I+D en Tecnologías de la Información - GTI</v>
          </cell>
          <cell r="J481" t="str">
            <v>Facultad de Ingeniería Electrónica y Telecomunicaciones</v>
          </cell>
        </row>
        <row r="482">
          <cell r="A482">
            <v>4193</v>
          </cell>
          <cell r="B482" t="str">
            <v>MODIFICACION DE LAS PROPIEDADES DE LOS SISTEMAS FERROELECTRICOS BiO. 5NaO. 5Tio3 POR INCORPORACION DEL SISTEMA MULTIFERROICO BiFeO3</v>
          </cell>
          <cell r="C482" t="str">
            <v xml:space="preserve">Claudia Fernanda  Villaquiran Raigoza </v>
          </cell>
          <cell r="D482">
            <v>31927597</v>
          </cell>
          <cell r="E482" t="str">
            <v>gure@unicauca.edu.co</v>
          </cell>
          <cell r="F482" t="str">
            <v>Terminado</v>
          </cell>
          <cell r="G482">
            <v>41984</v>
          </cell>
          <cell r="H482">
            <v>42440</v>
          </cell>
          <cell r="I482" t="str">
            <v>Ciencia y Tecnología de Materiales Cerámicos - CYTEMAC</v>
          </cell>
          <cell r="J482" t="str">
            <v>Facultad de Ciencias Naturales, Exactas y de la Educación</v>
          </cell>
        </row>
        <row r="483">
          <cell r="A483">
            <v>4194</v>
          </cell>
          <cell r="B483" t="str">
            <v>IMPLEMENTACION DE UN SISTEMA DE SENSADO REMOTO DE CORTO ALCANCE PARA LA OBTENCION DE INFORMACION COMPLETA Y PRECISA DE UN CULTIVO AGRICOLA</v>
          </cell>
          <cell r="C483" t="str">
            <v>Juan Carlos Corrales Muñoz</v>
          </cell>
          <cell r="D483">
            <v>76320096</v>
          </cell>
          <cell r="E483" t="str">
            <v>jcorral@unicauca.edu.co</v>
          </cell>
          <cell r="F483" t="str">
            <v>Terminado</v>
          </cell>
          <cell r="G483">
            <v>41904</v>
          </cell>
          <cell r="H483">
            <v>42855</v>
          </cell>
          <cell r="I483" t="str">
            <v>Ingeniería Telemática</v>
          </cell>
          <cell r="J483" t="str">
            <v>Facultad de Ingeniería Electrónica y Telecomunicaciones</v>
          </cell>
        </row>
        <row r="484">
          <cell r="A484">
            <v>4195</v>
          </cell>
          <cell r="B484" t="str">
            <v>DESARROLLO DE UNA HERRAMIENTA COMPUTACIONAL DE DETECCION Y CLASIFICACION DE MICRO EXPRESIONES FACIALES, QUE SIRVA COMO SOPORTE EN LOS PROCESOS DE  INDAGATORIA DEL CTI, DE LA FISCALIA GENERAL DE LA NACION</v>
          </cell>
          <cell r="C484" t="str">
            <v xml:space="preserve">Rubiel  Vargas Canas </v>
          </cell>
          <cell r="D484">
            <v>91497137</v>
          </cell>
          <cell r="E484" t="str">
            <v>rubiel@unicauca.edu.co</v>
          </cell>
          <cell r="F484" t="str">
            <v>En Ejecución</v>
          </cell>
          <cell r="G484">
            <v>41919</v>
          </cell>
          <cell r="H484">
            <v>42742</v>
          </cell>
          <cell r="I484" t="str">
            <v>Sistemas Dinámicos, Instrumentación y Control</v>
          </cell>
          <cell r="J484" t="str">
            <v>Facultad de Ciencias Naturales, Exactas y de la Educación</v>
          </cell>
        </row>
        <row r="485">
          <cell r="A485">
            <v>4196</v>
          </cell>
          <cell r="B485" t="str">
            <v>MARCO DE REFERENCIA PARA LA RECUPERACION Y ANALISIS DE VISTAS ARQUITECTONICAS DE COMPORTAMIENTO</v>
          </cell>
          <cell r="C485" t="str">
            <v>Jose Luis Arciniegas Herrera</v>
          </cell>
          <cell r="D485">
            <v>76319265</v>
          </cell>
          <cell r="E485" t="str">
            <v>jlarci@unicauca.edu.co</v>
          </cell>
          <cell r="F485" t="str">
            <v>Terminado</v>
          </cell>
          <cell r="G485">
            <v>41946</v>
          </cell>
          <cell r="H485">
            <v>42311</v>
          </cell>
          <cell r="I485" t="str">
            <v>Ingeniería Telemática</v>
          </cell>
          <cell r="J485" t="str">
            <v>Facultad de Ingeniería Electrónica y Telecomunicaciones</v>
          </cell>
        </row>
        <row r="486">
          <cell r="A486">
            <v>4197</v>
          </cell>
          <cell r="B486" t="str">
            <v>IMPLEMETACION DE UN MODELO SIN REFERENCIA PARA MEDIR CALIDAD DE EXPERIENCIA PARA EL SERVICIO DE IPTV.</v>
          </cell>
          <cell r="C486" t="str">
            <v>Jose Luis Arciniegas Herrera</v>
          </cell>
          <cell r="D486">
            <v>76319265</v>
          </cell>
          <cell r="E486" t="str">
            <v>jlarci@unicauca.edu.co</v>
          </cell>
          <cell r="F486" t="str">
            <v>Terminado</v>
          </cell>
          <cell r="G486">
            <v>41946</v>
          </cell>
          <cell r="H486">
            <v>42311</v>
          </cell>
          <cell r="I486" t="str">
            <v>Ingeniería Telemática</v>
          </cell>
          <cell r="J486" t="str">
            <v>Facultad de Ingeniería Electrónica y Telecomunicaciones</v>
          </cell>
        </row>
        <row r="487">
          <cell r="A487">
            <v>4202</v>
          </cell>
          <cell r="B487" t="str">
            <v>SÍNTESIS DE POLÍMEROS A BASE DE XILITOL Y ACIDO SUCCÍNICO. CONVENIO 201531 DE COOPERACIÓN PARA EL DESARROLLO DE TRABAJOS DE INVESTIGACIÓN SUSCRITO ENTRE LA FUNDACIÓN PARA LA PROMOCIÓN DE LA INVESTIGACIÓN Y LA TECNOLOGÍA Y LA UNIVERSIDAD DEL CAUCA.</v>
          </cell>
          <cell r="C487" t="str">
            <v>JAIME  MARTIN FRANCO</v>
          </cell>
          <cell r="D487">
            <v>14994590</v>
          </cell>
          <cell r="E487" t="str">
            <v>jmartinf@unicauca.edu.co</v>
          </cell>
          <cell r="F487" t="str">
            <v>En Ejecución</v>
          </cell>
          <cell r="G487">
            <v>42493</v>
          </cell>
          <cell r="H487">
            <v>43588</v>
          </cell>
          <cell r="I487" t="str">
            <v>QUIMICA DE PRODUCTOS NATURALES - QPN</v>
          </cell>
          <cell r="J487" t="str">
            <v>Facultad de Ciencias Naturales, Exactas y de la Educación</v>
          </cell>
        </row>
        <row r="488">
          <cell r="A488">
            <v>4203</v>
          </cell>
          <cell r="B488" t="str">
            <v>ENTRE PLOMOS. UNA APROXIMACION AL DISEÑO TIPOGRAFICO, A TRAVÉS DE LA IMPRESION CON TIPOS MOVILES DEL TALLER EDITORIAL DE LA UNIVERSIDAD DEL CAUCA</v>
          </cell>
          <cell r="C488" t="str">
            <v>Laura Sandoval</v>
          </cell>
          <cell r="D488">
            <v>52213666</v>
          </cell>
          <cell r="E488" t="str">
            <v>ljsandoval@unicauca.edu.co</v>
          </cell>
          <cell r="F488" t="str">
            <v>Terminado</v>
          </cell>
          <cell r="G488">
            <v>41852</v>
          </cell>
          <cell r="H488">
            <v>42916</v>
          </cell>
          <cell r="I488" t="str">
            <v>Estudios tipográficos</v>
          </cell>
          <cell r="J488" t="str">
            <v>Facultad de Artes</v>
          </cell>
        </row>
        <row r="489">
          <cell r="A489">
            <v>4204</v>
          </cell>
          <cell r="B489" t="str">
            <v>Epidemiología molecular de Blastocystis sp en niños de edad escolar y sus mascotas caninas en Popayán, Cauca</v>
          </cell>
          <cell r="C489" t="str">
            <v>Luis Reinel  Vasquez Arteaga</v>
          </cell>
          <cell r="D489">
            <v>93366281</v>
          </cell>
          <cell r="E489" t="str">
            <v>lreinel@unicauca.edu.co</v>
          </cell>
          <cell r="F489" t="str">
            <v>En Ejecución</v>
          </cell>
          <cell r="G489">
            <v>42036</v>
          </cell>
          <cell r="H489">
            <v>43065</v>
          </cell>
          <cell r="I489" t="str">
            <v xml:space="preserve">Centro de Estudios en Microbiología y Parasitología - CEMPA </v>
          </cell>
          <cell r="J489" t="str">
            <v>Facultad de Ciencias de la Salud</v>
          </cell>
        </row>
        <row r="490">
          <cell r="A490">
            <v>4208</v>
          </cell>
          <cell r="B490" t="str">
            <v>EFECTO DE LA MATERIA ORGANICA SOBRE LA MOVILIDAD DEL ACIDO 2,4-DICLOFENOXIACÉTICO (2,4-D) EN SUELO DEL MUNICIPIO DE TIMBIO (CAUCA)</v>
          </cell>
          <cell r="C490" t="str">
            <v>JUAN CARLOS  CASAS ZAPATA</v>
          </cell>
          <cell r="D490">
            <v>15505403</v>
          </cell>
          <cell r="E490" t="str">
            <v>jccasas@unicauca.edu.co</v>
          </cell>
          <cell r="F490" t="str">
            <v>En Ejecución</v>
          </cell>
          <cell r="G490">
            <v>41947</v>
          </cell>
          <cell r="H490">
            <v>42312</v>
          </cell>
          <cell r="I490" t="str">
            <v xml:space="preserve">Grupo de Ciencia e ingeniería en sistemas ambientales </v>
          </cell>
          <cell r="J490" t="str">
            <v>Facultad de Ingeniería Civil</v>
          </cell>
        </row>
        <row r="491">
          <cell r="A491">
            <v>4210</v>
          </cell>
          <cell r="B491" t="str">
            <v>ESTUDIOS PRELIMINARES DE ALGUNAS PLANTAS MEDICINALES CULTIVADAS EN LA REGION CAFETALERA DE JAMBALO CAUCA.</v>
          </cell>
          <cell r="C491" t="str">
            <v>Gisela Mabel Paz Perafan</v>
          </cell>
          <cell r="D491">
            <v>34546261</v>
          </cell>
          <cell r="E491" t="str">
            <v>mabel@unicauca.edu.co</v>
          </cell>
          <cell r="F491" t="str">
            <v>Terminado</v>
          </cell>
          <cell r="G491">
            <v>41941</v>
          </cell>
          <cell r="H491">
            <v>43099</v>
          </cell>
          <cell r="I491" t="str">
            <v>ESTUDIOS EN DIVERSIDAD VEGETAL "SACHAWAIRA"</v>
          </cell>
          <cell r="J491" t="str">
            <v>Facultad de Ciencias Naturales, Exactas y de la Educación</v>
          </cell>
        </row>
        <row r="492">
          <cell r="A492">
            <v>4217</v>
          </cell>
          <cell r="B492" t="str">
            <v>E-VALUA ESTRATEGIA DE EVALUACION EDUCATIVA PARA EL SEGUIMIENTO Y CONTROL EN UN ENTORNO DE APRENDIZAJE MOVIL</v>
          </cell>
          <cell r="C492" t="str">
            <v>Carolina González Serrano</v>
          </cell>
          <cell r="D492">
            <v>37512055</v>
          </cell>
          <cell r="E492" t="str">
            <v>cgonzals@unicauca.edu.co</v>
          </cell>
          <cell r="F492" t="str">
            <v>Terminado</v>
          </cell>
          <cell r="G492">
            <v>42032</v>
          </cell>
          <cell r="H492">
            <v>42732</v>
          </cell>
          <cell r="I492" t="str">
            <v>Ingeniería Telemática</v>
          </cell>
          <cell r="J492" t="str">
            <v>Facultad de Ingeniería Electrónica y Telecomunicaciones</v>
          </cell>
        </row>
        <row r="493">
          <cell r="A493">
            <v>4219</v>
          </cell>
          <cell r="B493" t="str">
            <v>DISEÑO E IMPLEMENTACION DE UN PROTOTIPO DE COMUNICACION DE DATOS BASADO EN HARDWARE RECONFIGURADO FASE 2.</v>
          </cell>
          <cell r="C493" t="str">
            <v>Pablo Emilio Jojoa Gomez</v>
          </cell>
          <cell r="D493">
            <v>12985932</v>
          </cell>
          <cell r="E493" t="str">
            <v>pjojoa@unicauca.edu.co</v>
          </cell>
          <cell r="F493" t="str">
            <v>Terminado</v>
          </cell>
          <cell r="G493">
            <v>42011</v>
          </cell>
          <cell r="H493">
            <v>42375</v>
          </cell>
          <cell r="I493" t="str">
            <v>Grupo I+D Nuevas Tecnologías en Telecomunicaciones - GNTT</v>
          </cell>
          <cell r="J493" t="str">
            <v>Facultad de Ingeniería Electrónica y Telecomunicaciones</v>
          </cell>
        </row>
        <row r="494">
          <cell r="A494">
            <v>4220</v>
          </cell>
          <cell r="B494" t="str">
            <v>NUEVAS METODOLOGIAS PARA EL ESTABLECIMIENTO DE RELACIONES QUIMIOTIPOS/BIOACTIVIDAD EN MENTHA Y MINTHOSTACHYS</v>
          </cell>
          <cell r="C494" t="str">
            <v>Maite del Pilar Rada Mendoza</v>
          </cell>
          <cell r="D494">
            <v>66824631</v>
          </cell>
          <cell r="E494" t="str">
            <v>mrada@unicauca.edu.co</v>
          </cell>
          <cell r="F494" t="str">
            <v>Terminado</v>
          </cell>
          <cell r="G494">
            <v>42017</v>
          </cell>
          <cell r="H494">
            <v>42656</v>
          </cell>
          <cell r="I494" t="str">
            <v>Biología Molecular y Ambiental del Cáncer - BIMAC</v>
          </cell>
          <cell r="J494" t="str">
            <v>Facultad de Ciencias Naturales, Exactas y de la Educación</v>
          </cell>
        </row>
        <row r="495">
          <cell r="A495">
            <v>4223</v>
          </cell>
          <cell r="B495" t="str">
            <v>DESARROLLO E IMPLEMENTACION DEL LABORATORIO DE IMAGEN NARRATIVA Y TRANSMEDIA A TRAVES DE LA APLICACION PRACTICA DE UNA ESTRATEGIA TRANSMEDIA PARA EL MUSEO DE HISTORIA NATURAL DE LA UNIVERSIDAD DEL CAUCA</v>
          </cell>
          <cell r="C495" t="str">
            <v>Jorge Alberto  Vega Rivera</v>
          </cell>
          <cell r="D495">
            <v>8192593</v>
          </cell>
          <cell r="E495" t="str">
            <v>jorgevega@unicauca.edu.co</v>
          </cell>
          <cell r="F495" t="str">
            <v>Terminado</v>
          </cell>
          <cell r="G495">
            <v>42030</v>
          </cell>
          <cell r="H495">
            <v>42654</v>
          </cell>
          <cell r="I495" t="str">
            <v>LINT, Laboratorio de Imagen Narrativa y Multimedia</v>
          </cell>
          <cell r="J495" t="str">
            <v>Facultad de Artes</v>
          </cell>
        </row>
        <row r="496">
          <cell r="A496">
            <v>4224</v>
          </cell>
          <cell r="B496" t="str">
            <v>ESTADIFICACION A TRAVES DE PROCESAMIENTO DIGITAL DE IMAGENES DE LESIONES DE MUCOSA GASTRICA CAUSADA POR HELICOBACTER PYLORI</v>
          </cell>
          <cell r="C496" t="str">
            <v xml:space="preserve">Rubiel  Vargas Canas </v>
          </cell>
          <cell r="D496">
            <v>91497137</v>
          </cell>
          <cell r="E496" t="str">
            <v>rubiel@unicauca.edu.co</v>
          </cell>
          <cell r="F496" t="str">
            <v>En Ejecución</v>
          </cell>
          <cell r="G496">
            <v>41919</v>
          </cell>
          <cell r="H496">
            <v>42742</v>
          </cell>
          <cell r="I496" t="str">
            <v>Sistemas Dinámicos, Instrumentación y Control</v>
          </cell>
          <cell r="J496" t="str">
            <v>Facultad de Ciencias Naturales, Exactas y de la Educación</v>
          </cell>
        </row>
        <row r="497">
          <cell r="A497">
            <v>4225</v>
          </cell>
          <cell r="B497" t="str">
            <v>LABORATORIO DE MEDIOS CO. MARCA</v>
          </cell>
          <cell r="C497" t="str">
            <v>Juan Carlos Pino Correa</v>
          </cell>
          <cell r="D497">
            <v>76307112</v>
          </cell>
          <cell r="E497" t="str">
            <v>jcpino@unicauca.edu.co</v>
          </cell>
          <cell r="F497" t="str">
            <v>Terminado</v>
          </cell>
          <cell r="G497">
            <v>41947</v>
          </cell>
          <cell r="H497">
            <v>42368</v>
          </cell>
          <cell r="I497" t="str">
            <v>Estudios Culturales y de la Comunicación - ECCO</v>
          </cell>
          <cell r="J497" t="str">
            <v>Facultad de Derecho y Ciencias Políticas</v>
          </cell>
        </row>
        <row r="498">
          <cell r="A498">
            <v>4226</v>
          </cell>
          <cell r="B498" t="str">
            <v>EVALUACION DEL DAÑO CELULAR POR EXPOSICION CRONICA AL HUMO DE BIOMASA MEDIANTE LA PRUEBA CITÓMICO DE MICRONUCLEOS EN CELULAS DEL EPITELIO BUCAL Y LINFONCITOS DE SANGRE PERIFERICA DE MUJERES EXPUESTAS</v>
          </cell>
          <cell r="C498" t="str">
            <v>Nohelia Cajas Salazar</v>
          </cell>
          <cell r="D498">
            <v>25280730</v>
          </cell>
          <cell r="E498" t="str">
            <v>nsalazar@unicauca.edu.co</v>
          </cell>
          <cell r="F498" t="str">
            <v>Terminado</v>
          </cell>
          <cell r="G498">
            <v>41950</v>
          </cell>
          <cell r="H498">
            <v>42315</v>
          </cell>
          <cell r="I498" t="str">
            <v>Toxicología Genética y Citogenética</v>
          </cell>
          <cell r="J498" t="str">
            <v>Facultad de Ciencias Naturales, Exactas y de la Educación</v>
          </cell>
        </row>
        <row r="499">
          <cell r="A499">
            <v>4227</v>
          </cell>
          <cell r="B499" t="str">
            <v>CONTRATO DE FINANCIAMIENTO RC NO. 475 - 2014. EVALUACION DE LA EXPERIENCIA DE USUARIO DE SISTEMAS INTERACTIVOS</v>
          </cell>
          <cell r="C499" t="str">
            <v>Cesar Alberto Collazos Ordoñez</v>
          </cell>
          <cell r="D499">
            <v>76309486</v>
          </cell>
          <cell r="E499" t="str">
            <v>ccollazo@unicauca.edu.co</v>
          </cell>
          <cell r="F499" t="str">
            <v>En Ejecución</v>
          </cell>
          <cell r="G499">
            <v>41985</v>
          </cell>
          <cell r="H499">
            <v>42412</v>
          </cell>
          <cell r="I499" t="str">
            <v>Investigación y desarrollo en ingeniería de software - IDIS</v>
          </cell>
          <cell r="J499" t="str">
            <v>Facultad de Ingeniería Electrónica y Telecomunicaciones</v>
          </cell>
        </row>
        <row r="500">
          <cell r="A500">
            <v>4229</v>
          </cell>
          <cell r="B500" t="str">
            <v>PILOTO DE INNOVACION SOCIAL Y GESTION COMUNITARIA PARA EL DESARROLLO DE UN PRODUCTO DE TURISMO DE NATURALEZA ESPECIALIZADO EN AVISTAMIENTO DE AVIFAUNA Y COMPLEMENTOS CULTURALES EN CAJIBIO (CAUCA) REPUBLICA DE COLOMBIA.</v>
          </cell>
          <cell r="C500" t="str">
            <v>Andrés José Castrillón Muñoz</v>
          </cell>
          <cell r="D500">
            <v>10535159</v>
          </cell>
          <cell r="E500" t="str">
            <v>andresj99@yahoo.com</v>
          </cell>
          <cell r="F500" t="str">
            <v>Terminado</v>
          </cell>
          <cell r="G500">
            <v>41898</v>
          </cell>
          <cell r="H500">
            <v>42263</v>
          </cell>
          <cell r="I500" t="str">
            <v>DESARROLLO TURISTICO Y REGIONAL</v>
          </cell>
          <cell r="J500" t="str">
            <v>Facultad de Ciencias Contables Económicas y Administrativas</v>
          </cell>
        </row>
        <row r="501">
          <cell r="A501">
            <v>4230</v>
          </cell>
          <cell r="B501" t="str">
            <v>VALIDACION DE UN PAQUETE TECNOLOGICO PARA LA PRODUCCION DE TRUCHA AMBIENTALMENTE SOSTENIBLE EN COLOMBIA.</v>
          </cell>
          <cell r="C501" t="str">
            <v>Javier Ernesto Fernandez Mera</v>
          </cell>
          <cell r="D501">
            <v>10541069</v>
          </cell>
          <cell r="E501" t="str">
            <v>jefernandez@unicauca.edu.co</v>
          </cell>
          <cell r="F501" t="str">
            <v>En Ejecución</v>
          </cell>
          <cell r="G501">
            <v>41898</v>
          </cell>
          <cell r="H501">
            <v>42201</v>
          </cell>
          <cell r="I501" t="str">
            <v>Investigacion en Ingeniería Ambiental</v>
          </cell>
          <cell r="J501" t="str">
            <v>Facultad de Ingeniería Civil</v>
          </cell>
        </row>
        <row r="502">
          <cell r="A502">
            <v>4231</v>
          </cell>
          <cell r="B502" t="str">
            <v>CLASIFICACION AUTOMATICA DE DOCUMENTOS DE TEXTO Y REDUCCION DE DIMENSIONALIDAD BASADA EN MUESTREO, SEMANTICA DE TERMINOS E INDUCCION DE REGLAS.</v>
          </cell>
          <cell r="C502" t="str">
            <v>Carlos Alberto Cobos Lozada</v>
          </cell>
          <cell r="D502">
            <v>91154963</v>
          </cell>
          <cell r="E502" t="str">
            <v>ccobos@unicauca.edu.co</v>
          </cell>
          <cell r="F502" t="str">
            <v>Terminado</v>
          </cell>
          <cell r="G502">
            <v>41626</v>
          </cell>
          <cell r="H502">
            <v>41991</v>
          </cell>
          <cell r="I502" t="str">
            <v>Grupo I+D en Tecnologías de la Información - GTI</v>
          </cell>
          <cell r="J502" t="str">
            <v>Facultad de Ingeniería Electrónica y Telecomunicaciones</v>
          </cell>
        </row>
        <row r="503">
          <cell r="A503">
            <v>4232</v>
          </cell>
          <cell r="B503" t="str">
            <v>ESTIMACION DE LOS COSTOS DE LOS SERVICIOS DE FISIOTERAPIA GENERAL EN LAS AREAS CARDIO-PULMONAR, NEUROLÓGICA, TEGUMENTARIA Y OSTEOMUSCULAR EN EL DEPARTAMENTO DEL CAUCA.</v>
          </cell>
          <cell r="C503" t="str">
            <v>Paola Vernaza Pinzón</v>
          </cell>
          <cell r="D503">
            <v>34565175</v>
          </cell>
          <cell r="E503" t="str">
            <v>pvernaza@unicauca.edu.co</v>
          </cell>
          <cell r="F503" t="str">
            <v>Terminado</v>
          </cell>
          <cell r="G503">
            <v>41862</v>
          </cell>
          <cell r="H503">
            <v>42715</v>
          </cell>
          <cell r="I503" t="str">
            <v>Movimiento Corporal Humano y Calidad de Vida</v>
          </cell>
          <cell r="J503" t="str">
            <v>Facultad de Ciencias de la Salud</v>
          </cell>
        </row>
        <row r="504">
          <cell r="A504">
            <v>4234</v>
          </cell>
          <cell r="B504" t="str">
            <v>Prevalencia y factores de riesgo de obesidad y sobrepeso en estudiantes y profesores de la universidad del Cauca Popayán -2014</v>
          </cell>
          <cell r="C504" t="str">
            <v xml:space="preserve">Omar Andres  Ramos Valencia </v>
          </cell>
          <cell r="D504">
            <v>4612750</v>
          </cell>
          <cell r="E504" t="str">
            <v>omanrava@gmail.com</v>
          </cell>
          <cell r="F504" t="str">
            <v>Terminado</v>
          </cell>
          <cell r="G504">
            <v>41666</v>
          </cell>
          <cell r="H504">
            <v>42335</v>
          </cell>
          <cell r="I504" t="str">
            <v>Movimiento Corporal Humano y Calidad de Vida</v>
          </cell>
          <cell r="J504" t="str">
            <v>Facultad de Ciencias de la Salud</v>
          </cell>
        </row>
        <row r="505">
          <cell r="A505">
            <v>4235</v>
          </cell>
          <cell r="B505" t="str">
            <v>CONVENIO ESPECIFICO DE COOPERACION NO. 14-13-014-216 CE ENTRE EL INSTITUTO DE INVESTIGACION DE RECURSOS BIOLOGICOS ALEXANDER VON HUMBOLDT Y LA UNIVERSIDAD DEL CAUCA. CARACTERIZACION SOCIOCULTURAL Y ECONOMICA DEL COMPLEJO DE PARAMOS DE LAS HERMOSAS</v>
          </cell>
          <cell r="C505" t="str">
            <v>Guillermo Andres Ospina Rodriguez</v>
          </cell>
          <cell r="D505">
            <v>94324003</v>
          </cell>
          <cell r="E505" t="str">
            <v>gospina@unicauca.edu.co</v>
          </cell>
          <cell r="F505" t="str">
            <v>Terminado</v>
          </cell>
          <cell r="G505">
            <v>41995</v>
          </cell>
          <cell r="H505">
            <v>42176</v>
          </cell>
          <cell r="I505" t="str">
            <v>Estudios Sociales Comparativos Andes, Amazonia, Costa Pacífica</v>
          </cell>
          <cell r="J505" t="str">
            <v>Facultad de Ciencias Humanas y Sociales</v>
          </cell>
        </row>
        <row r="506">
          <cell r="A506">
            <v>4235</v>
          </cell>
          <cell r="B506" t="str">
            <v>CONVENIO ESPECIFICO DE COOPERACION NO. 14-13-014-216 CE ENTRE EL INSTITUTO DE INVESTIGACION DE RECURSOS BIOLOGICOS ALEXANDER VON HUMBOLDT Y LA UNIVERSIDAD DEL CAUCA. CARACTERIZACION SOCIOCULTURAL Y ECONOMICA DEL COMPLEJO DE PARAMOS DE LAS HERMOSAS</v>
          </cell>
          <cell r="C506" t="str">
            <v>Hernando Rafael Vergara Varela</v>
          </cell>
          <cell r="D506">
            <v>19383506</v>
          </cell>
          <cell r="E506" t="str">
            <v>herveva@hotmail.com</v>
          </cell>
          <cell r="F506" t="str">
            <v>Terminado</v>
          </cell>
          <cell r="G506">
            <v>41995</v>
          </cell>
          <cell r="H506">
            <v>42176</v>
          </cell>
          <cell r="I506" t="str">
            <v>Estudios Sociales Comparativos Andes, Amazonia, Costa Pacífica</v>
          </cell>
          <cell r="J506" t="str">
            <v>Facultad de Ciencias Humanas y Sociales</v>
          </cell>
        </row>
        <row r="507">
          <cell r="A507">
            <v>4238</v>
          </cell>
          <cell r="B507" t="str">
            <v>POLINIZACIÓN, PROVISIÓN DE HÁBITAT Y ALMACENAMIENTO DE CARBONO COMO SERVICIOS ECOSISTÉMICOS EN DOS SISTEMAS DE PRODUCCIÓN CAFETERA EN LA MESETA DE POPAYÁN". CONTRATO DE FINANCIAMIENTO DE RECUPERACIÓN CONTINGENTE No. FP44842-559-2014 CELEBRADO FIDUPREVISORA S.A Y LA UNIVERSIDAD DEL CAUCA.</v>
          </cell>
          <cell r="C507" t="str">
            <v>Maria Cristina Gallego Ropero</v>
          </cell>
          <cell r="D507">
            <v>31986406</v>
          </cell>
          <cell r="E507" t="str">
            <v>mgallego@unicauca.edu.co</v>
          </cell>
          <cell r="F507" t="str">
            <v>Terminado</v>
          </cell>
          <cell r="G507">
            <v>42069</v>
          </cell>
          <cell r="H507">
            <v>42618</v>
          </cell>
          <cell r="I507" t="str">
            <v>Estudios Ambientales</v>
          </cell>
          <cell r="J507" t="str">
            <v>Facultad de Ciencias Naturales, Exactas y de la Educación</v>
          </cell>
        </row>
        <row r="508">
          <cell r="A508">
            <v>4240</v>
          </cell>
          <cell r="B508" t="str">
            <v>ESTUDIO ANÁLITICO DE ALGUNOS MODELOS Y SISTEMAS PARA ONDAS DE AGUA LARGAS DE PEQUEÑA AMPLITUD. CONVENIO INTERADMINISTRATIVO CELEBRADO ENTRE LA UNIVERSIDAD DEL VALLE Y LA UNIVERSIDAD DEL CAUCA</v>
          </cell>
          <cell r="C508" t="str">
            <v>Alex Manuel Montes Padilla</v>
          </cell>
          <cell r="D508">
            <v>92528324</v>
          </cell>
          <cell r="E508" t="str">
            <v>amontes@unicauca.edu.co</v>
          </cell>
          <cell r="F508" t="str">
            <v>En Ejecución</v>
          </cell>
          <cell r="G508">
            <v>42542</v>
          </cell>
          <cell r="H508">
            <v>43177</v>
          </cell>
          <cell r="I508" t="str">
            <v>Espacios Funcionales</v>
          </cell>
          <cell r="J508" t="str">
            <v>Facultad de Ciencias Naturales, Exactas y de la Educación</v>
          </cell>
        </row>
        <row r="509">
          <cell r="A509">
            <v>4241</v>
          </cell>
          <cell r="B509" t="str">
            <v>USO DE LA NANOTECNOLOGIA COMO CONTROL FITOPATOLOGICO, CONSIDERANDO CUATRO ENFERMEDADES DE INTERES PARA EL SECTOR CAFETERO DEL DEPARTAMENTO DEL CAUCA. CONTRATO DE FINANCIAMIENTO DE RECUPERACIÓN CONTINGENTE No. FP44842-042-2015 CELEBRADO FIDUPREVISORA S.A. Y LA UNIVERSIDAD DEL CAUCA</v>
          </cell>
          <cell r="C509" t="str">
            <v>Jorge Enrique Rodriguez Paéz</v>
          </cell>
          <cell r="D509">
            <v>3180213</v>
          </cell>
          <cell r="E509" t="str">
            <v>jnpaez@unicauca.edu.co</v>
          </cell>
          <cell r="F509" t="str">
            <v>Terminado</v>
          </cell>
          <cell r="G509">
            <v>42139</v>
          </cell>
          <cell r="H509">
            <v>43023</v>
          </cell>
          <cell r="I509" t="str">
            <v>GRUPO DE INVESTIGACION EN MICROSCOPIA Y ANALISIS DE IMÁGENES (GIMAI)</v>
          </cell>
          <cell r="J509" t="str">
            <v>Facultad de Ciencias Naturales, Exactas y de la Educación</v>
          </cell>
        </row>
        <row r="510">
          <cell r="A510">
            <v>4244</v>
          </cell>
          <cell r="B510" t="str">
            <v>ULTRAESTRUCTURA Y MORFOLOGIA CILIAR DE CELULAS DE EPITELIO NASAL EN TRABAJADORES DE LA MINA DE AZUFRE NATURAL "EL VINAGRE", DEL MUNICIPIO DE PURACE- CAUCA. CONTRATO DE FINANCIAMIENTO DE RECUPERACIÓN CONTINGENTE No. FP44842-633-2014 CELEBRADO ENTRE FIDUPREVISORA S.A. Y LA UNIVERSIDAD DEL CAUCA.</v>
          </cell>
          <cell r="C510" t="str">
            <v>Nilza Velasco Palomino</v>
          </cell>
          <cell r="D510">
            <v>34530331</v>
          </cell>
          <cell r="E510" t="str">
            <v>nilvela@unicauca.edu.co</v>
          </cell>
          <cell r="F510" t="str">
            <v>En Ejecución</v>
          </cell>
          <cell r="G510">
            <v>42111</v>
          </cell>
          <cell r="H510">
            <v>42783</v>
          </cell>
          <cell r="I510" t="str">
            <v>GRUPO DE INVESTIGACION EN MICROSCOPIA Y ANALISIS DE IMÁGENES (GIMAI)</v>
          </cell>
          <cell r="J510" t="str">
            <v>Facultad de Ciencias Naturales, Exactas y de la Educación</v>
          </cell>
        </row>
        <row r="511">
          <cell r="A511">
            <v>4249</v>
          </cell>
          <cell r="B511" t="str">
            <v>DISEÑO E IMPLEMENTACION DE UN SISTEMA DE INFRAESTRUCTURA AVANZADA DE MEDICION SOPORTADO EN TECNOLOGIA DE IDENTIFICACION DE BALANCES ENERGETICOS EN TRANSFORMADORES DE DISTRIBUCION. CONTRATO DE FINANCIAMIENTO DE RECUPERACIÓN CONTINGENTE No. FP44842-118-2015. CODIGO 110366946288</v>
          </cell>
          <cell r="C511" t="str">
            <v>Juan Fernando Flórez Marulanda</v>
          </cell>
          <cell r="D511">
            <v>94382281</v>
          </cell>
          <cell r="E511" t="str">
            <v>jflorez@unicauca.edu.co</v>
          </cell>
          <cell r="F511" t="str">
            <v>Terminado</v>
          </cell>
          <cell r="G511">
            <v>42191</v>
          </cell>
          <cell r="H511">
            <v>42831</v>
          </cell>
          <cell r="I511" t="str">
            <v>Automática Industrial</v>
          </cell>
          <cell r="J511" t="str">
            <v>Facultad de Ingeniería Electrónica y Telecomunicaciones</v>
          </cell>
        </row>
        <row r="512">
          <cell r="A512">
            <v>4256</v>
          </cell>
          <cell r="B512" t="str">
            <v>DISEÑO Y CONSTRUCCION DE UN SISTEMA PARA REALIZAR EL PROCESO DE CARBONITRURACION ASISTIDO POR PLASMA SOBRE ACEROS PARA HERRAMIENTAS. CONTRATO DE FINANCIAMIENTO DE RECUPERACIÓN CONTINGENTE No. FP44842-120-2015 CELEBRADO FIDUPREVISORA S.A, Y LA UNIVERSIDAD DEL CAUCA.</v>
          </cell>
          <cell r="C512" t="str">
            <v>Willfrand Perez Urbano</v>
          </cell>
          <cell r="D512">
            <v>76328448</v>
          </cell>
          <cell r="E512" t="str">
            <v>wiperez@unicauca.edu.co</v>
          </cell>
          <cell r="F512" t="str">
            <v>En Ejecución</v>
          </cell>
          <cell r="G512">
            <v>42160</v>
          </cell>
          <cell r="H512">
            <v>43256</v>
          </cell>
          <cell r="I512" t="str">
            <v>Automática Industrial</v>
          </cell>
          <cell r="J512" t="str">
            <v>Facultad de Ingeniería Electrónica y Telecomunicaciones</v>
          </cell>
        </row>
        <row r="513">
          <cell r="A513">
            <v>4259</v>
          </cell>
          <cell r="B513" t="str">
            <v>OBTENCIÓN DE CEPAS CON POTENCIAL PROBIOTICO PARA EL MEJORAMIENTO DE PARÁMETROS PRODUCTIVOS EN PRODUCCIÓN DE TILAPIA ROJA (OREOCHROMIS SPP.) DURANTE LA FASE ALEVINAJE CONTRATO DE FINANCIAMIENTO CON RECUPERACIÓN CONTINGENTE No. FP44842-478-2014 CELEBRADO ENTRE FIDUPREVISORA S.A., LA UNIVERSIDAD DEL CAUCA Y PISCICOLA SALVAJINA SAT.</v>
          </cell>
          <cell r="C513" t="str">
            <v>Gerardo Andres Torres Rodriguez</v>
          </cell>
          <cell r="D513">
            <v>10539083</v>
          </cell>
          <cell r="E513" t="str">
            <v>gator@unicauca.edu.co</v>
          </cell>
          <cell r="F513" t="str">
            <v>En Ejecución</v>
          </cell>
          <cell r="G513">
            <v>42065</v>
          </cell>
          <cell r="H513">
            <v>42888</v>
          </cell>
          <cell r="I513" t="str">
            <v>GRUPO DE INVESTIGACION EN MICROSCOPIA Y ANALISIS DE IMÁGENES (GIMAI)</v>
          </cell>
          <cell r="J513" t="str">
            <v>Facultad de Ciencias Naturales, Exactas y de la Educación</v>
          </cell>
        </row>
        <row r="514">
          <cell r="A514">
            <v>4260</v>
          </cell>
          <cell r="B514" t="str">
            <v>PROPUESTA DE MEJORAMIENTO DE LAS CONDICIONES DE CONSERVACION DE LA AHUYAMA VARIEDAD BOLO VERDE, CULTIVADA EN EL MUNICIPIO DE GUACHENE (CAUCA), PARA SU COMERCIALIZACION  EN FRESCO. CONTRATO No. FP44842-477-2014</v>
          </cell>
          <cell r="C514" t="str">
            <v>Silvio Andrés Mosquera Sánchez</v>
          </cell>
          <cell r="D514">
            <v>4664453</v>
          </cell>
          <cell r="E514" t="str">
            <v>smosquera@unicauca.edu.co</v>
          </cell>
          <cell r="F514" t="str">
            <v>Terminado</v>
          </cell>
          <cell r="G514">
            <v>42041</v>
          </cell>
          <cell r="H514">
            <v>43100</v>
          </cell>
          <cell r="I514" t="str">
            <v>Ciencia y Tecnología de Biomoléculas de Interes Agroindustrial -CYTBIA</v>
          </cell>
          <cell r="J514" t="str">
            <v>Facultad de Ciencias Agrarias</v>
          </cell>
        </row>
        <row r="515">
          <cell r="A515">
            <v>4261</v>
          </cell>
          <cell r="B515" t="str">
            <v>EFECTO DE ADICION DE ACIDOS ORGANICOS Y ENZIMAS EN LOS PARAMETROS DE CALIDAD FISICA  Y NUTRICIONAL DE UN ALIMENTO EXTRUIDO PARA TILAPIA (OREOCHROMIS SSP) EN LA FASE ALEVINAJE. CONTRATO DE FINANCIAMIENTO CON RECUPERACIÓN CONTINGENTE No. FP44842-510-2014_x000D_
CELEBRADO ENTRE FIDUPREVISORA S.A. ACTUANDO COMO VOCERA Y ADMINISTRADORA DEL FONDO   NACIONAL   DE   FINANCIAMIENTO   PARA   LA   CIENCIA,   LA   TECNOLOGÍA   Y   LA INNOVACIÓN, FONDO FRANCISCO JOSÉ DE CALDAS, UNIVERSIDAD DEL CAUCA, UNIVERSIDAD LA GRAN COLOMBIA – SECCIONAL ARMENIA Y PISCICOLA SALVAJINA SAT.</v>
          </cell>
          <cell r="C515" t="str">
            <v>José Luis Hoyos Concha</v>
          </cell>
          <cell r="D515">
            <v>76323371</v>
          </cell>
          <cell r="E515" t="str">
            <v>jlhoyos@unicauca.edu.co</v>
          </cell>
          <cell r="F515" t="str">
            <v>Formulado</v>
          </cell>
          <cell r="G515">
            <v>42072</v>
          </cell>
          <cell r="H515">
            <v>42895</v>
          </cell>
          <cell r="I515" t="str">
            <v>Aprovechamiento de Subproductos, Residuos y Desechos Agroindustriales - ASUBAGROIN</v>
          </cell>
          <cell r="J515" t="str">
            <v>Facultad de Ciencias Agrarias</v>
          </cell>
        </row>
        <row r="516">
          <cell r="A516">
            <v>4263</v>
          </cell>
          <cell r="B516" t="str">
            <v>INNOVACION EN EL PROCESO DE EXTRACCION DE ALMIDON DE YUCA PARA LA DISMINUCION DEL IMPACTO AMBIENTAL Y TRANSFERENCIA DE LA TECNOLOGIA EN LA ZONA PRODUCTORA DEL NORTE DEL CAUCA. CONTRATO DE FINANCIAMIENTO CON RECUPERACIÓN CONTINGENTE No. FP44842-479-2014 CELEBRADO ENTRE FIDUPREVISORA S.A. ACTUANDO COMO VOCERA Y ADMINISTRADORA DEL FONDO   NACIONAL   DE  FINANCIAMIENTO   PARA   LA   CIENCIA,   LA   TECNOLOGÍA   Y   LA INNOVACIÓN, FONDO FRANCISCO JOSÉ DE CALDAS, LA UNIVERSIDAD DEL CAUCA Y DERIYUCA S.A.S.</v>
          </cell>
          <cell r="C516" t="str">
            <v>VICTOR FELIPE TERAN GOMEZ</v>
          </cell>
          <cell r="D516">
            <v>10545831</v>
          </cell>
          <cell r="E516" t="str">
            <v>vfteran@unicauca.edu.co</v>
          </cell>
          <cell r="F516" t="str">
            <v>Terminado</v>
          </cell>
          <cell r="G516">
            <v>42072</v>
          </cell>
          <cell r="H516">
            <v>42713</v>
          </cell>
          <cell r="I516" t="str">
            <v>Aprovechamiento de Subproductos, Residuos y Desechos Agroindustriales - ASUBAGROIN</v>
          </cell>
          <cell r="J516" t="str">
            <v>Facultad de Ciencias Agrarias</v>
          </cell>
        </row>
        <row r="517">
          <cell r="A517">
            <v>4278</v>
          </cell>
          <cell r="B517" t="str">
            <v>AJUSTES FINALES: SISTEMA DE AMARRE AUTOMATICO. INNOVACCIÓN CAUCA.</v>
          </cell>
          <cell r="C517" t="str">
            <v>Juan Fernando Flórez Marulanda</v>
          </cell>
          <cell r="D517">
            <v>94382281</v>
          </cell>
          <cell r="E517" t="str">
            <v>jflorez@unicauca.edu.co</v>
          </cell>
          <cell r="F517" t="str">
            <v>Terminado</v>
          </cell>
          <cell r="G517">
            <v>42128</v>
          </cell>
          <cell r="H517">
            <v>42312</v>
          </cell>
          <cell r="I517" t="str">
            <v>Automática Industrial</v>
          </cell>
          <cell r="J517" t="str">
            <v>Facultad de Ingeniería Electrónica y Telecomunicaciones</v>
          </cell>
        </row>
        <row r="518">
          <cell r="A518">
            <v>4279</v>
          </cell>
          <cell r="B518" t="str">
            <v>SISTEMAS BIOSOSTENIBLES Y A BAJO COSTO PARA EL TRATAMIENTO DE AGUAS RESIDUALES CON HUMEDALES CONSTRUIDOS. INNOVACCIÓN CAUCA.</v>
          </cell>
          <cell r="C518" t="str">
            <v>JUAN CARLOS  CASAS ZAPATA</v>
          </cell>
          <cell r="D518">
            <v>15505403</v>
          </cell>
          <cell r="E518" t="str">
            <v>jccasas@unicauca.edu.co</v>
          </cell>
          <cell r="F518" t="str">
            <v>En Ejecución</v>
          </cell>
          <cell r="G518">
            <v>42130</v>
          </cell>
          <cell r="H518">
            <v>43502</v>
          </cell>
          <cell r="I518" t="str">
            <v xml:space="preserve">Grupo de Ciencia e ingeniería en sistemas ambientales </v>
          </cell>
          <cell r="J518" t="str">
            <v>Facultad de Ingeniería Civil</v>
          </cell>
        </row>
        <row r="519">
          <cell r="A519">
            <v>4282</v>
          </cell>
          <cell r="B519" t="str">
            <v>IMAGINANDO HORIZONTES ESTRATEGICOS POSDESARROLLISTAS: ANALISIS, PRONLEMATIZACIONES Y EXPERIMENTACIONES EN TORNO AL ENTRONQUE CAPITALISMO, EMPRESA, ESTRATEGIA Y DESARROLLO.</v>
          </cell>
          <cell r="C519" t="str">
            <v>Olver Bolívar Quijano Valencia</v>
          </cell>
          <cell r="D519">
            <v>4641106</v>
          </cell>
          <cell r="E519" t="str">
            <v>oquijano@unicauca.edu.co</v>
          </cell>
          <cell r="F519" t="str">
            <v>Terminado</v>
          </cell>
          <cell r="G519">
            <v>41862</v>
          </cell>
          <cell r="H519">
            <v>42166</v>
          </cell>
          <cell r="I519" t="str">
            <v>Contabilidad, Sociedad y Desarrollo</v>
          </cell>
          <cell r="J519" t="str">
            <v>Facultad de Ciencias Contables Económicas y Administrativas</v>
          </cell>
        </row>
        <row r="520">
          <cell r="A520">
            <v>4284</v>
          </cell>
          <cell r="B520" t="str">
            <v>PSICOLOGIA DEL DESARROLLO ARTISTICO Y EDUCACION: UN ESTADO DEL ARTE.</v>
          </cell>
          <cell r="C520" t="str">
            <v>Angélica  Rodríguez Molano</v>
          </cell>
          <cell r="D520">
            <v>39787475</v>
          </cell>
          <cell r="E520" t="str">
            <v>anrodriguez@unicauca.edu.co</v>
          </cell>
          <cell r="F520" t="str">
            <v>Terminado</v>
          </cell>
          <cell r="G520">
            <v>42073</v>
          </cell>
          <cell r="H520">
            <v>42439</v>
          </cell>
          <cell r="I520" t="str">
            <v>Educación, Sujeto y Cultura</v>
          </cell>
          <cell r="J520" t="str">
            <v>Facultad de Ciencias Naturales, Exactas y de la Educación</v>
          </cell>
        </row>
        <row r="521">
          <cell r="A521">
            <v>4285</v>
          </cell>
          <cell r="B521" t="str">
            <v>CONVENIO ESPECIAL DE COOPERACION NO PF44842-272-2015 CELEBRADO ENTRE FIDUPREVISORA S.A Y LA UNIVERSIDAD DEL CAUCA. JOVEN INVESTIGADOR E INNOVADOR ASIGANADO POR EL RECONOCIMIENTO COMO GRUPO DE INVESTIGACION A1 "CIENCIA Y TECNOLOGIA DE MATERIALES CERAMICOS- CYTEMAC"</v>
          </cell>
          <cell r="C521" t="str">
            <v>Jorge Enrique Rodriguez Paéz</v>
          </cell>
          <cell r="D521">
            <v>3180213</v>
          </cell>
          <cell r="E521" t="str">
            <v>jnpaez@unicauca.edu.co</v>
          </cell>
          <cell r="F521" t="str">
            <v>Terminado</v>
          </cell>
          <cell r="G521">
            <v>42165</v>
          </cell>
          <cell r="H521">
            <v>42714</v>
          </cell>
          <cell r="I521" t="str">
            <v>Ciencia y Tecnología de Materiales Cerámicos - CYTEMAC</v>
          </cell>
          <cell r="J521" t="str">
            <v>Facultad de Ciencias Naturales, Exactas y de la Educación</v>
          </cell>
        </row>
        <row r="522">
          <cell r="A522">
            <v>4286</v>
          </cell>
          <cell r="B522" t="str">
            <v>CONVENIO ESPECIAL DE COOPERACIÓN NO. FP44842-272-2015 CELEBRADO ENTRE FIDUPREVISORA S.A Y LA UNIVERSIDAD DEL CAUCA. JOVEN INVESTIGADOR E INNOVADOR ASIGNADO POR RECONOCIMIENTO COMO GRUPO DE INVESTIGACION A1 "INVESTIGACION Y DESARROLLO EN INGENIERIA DE SOFTWARE-IDIS"</v>
          </cell>
          <cell r="C522" t="str">
            <v>Cesar Alberto Collazos Ordoñez</v>
          </cell>
          <cell r="D522">
            <v>76309486</v>
          </cell>
          <cell r="E522" t="str">
            <v>ccollazo@unicauca.edu.co</v>
          </cell>
          <cell r="F522" t="str">
            <v>En Ejecución</v>
          </cell>
          <cell r="G522">
            <v>42165</v>
          </cell>
          <cell r="H522">
            <v>42652</v>
          </cell>
          <cell r="I522" t="str">
            <v>Investigación y desarrollo en ingeniería de software - IDIS</v>
          </cell>
          <cell r="J522" t="str">
            <v>Facultad de Ingeniería Electrónica y Telecomunicaciones</v>
          </cell>
        </row>
        <row r="523">
          <cell r="A523">
            <v>4288</v>
          </cell>
          <cell r="B523" t="str">
            <v>CONVENIO ESPECIAL DE COOPERACION NO. FP44842-272-2015 CELEBRADO ENTRE  FIDUPREVISORA S.A Y LA UNIVERSIDAD DEL CAUCA. JOVEN INVESTIGADOR E INOVADOR ASIGNADO POR EL RECONOCIMIENTO COMO GRUPO DE INVESTIGACION A1 "INGENIERIA TELEMATICA"</v>
          </cell>
          <cell r="C523" t="str">
            <v>Mario Fernando  Solarte Sarasty</v>
          </cell>
          <cell r="D523">
            <v>76319313</v>
          </cell>
          <cell r="E523" t="str">
            <v>msolarte@unicauca.edu.co</v>
          </cell>
          <cell r="F523" t="str">
            <v>Terminado</v>
          </cell>
          <cell r="G523">
            <v>42165</v>
          </cell>
          <cell r="H523">
            <v>42652</v>
          </cell>
          <cell r="I523" t="str">
            <v>Ingeniería Telemática</v>
          </cell>
          <cell r="J523" t="str">
            <v>Facultad de Ingeniería Electrónica y Telecomunicaciones</v>
          </cell>
        </row>
        <row r="524">
          <cell r="A524">
            <v>4289</v>
          </cell>
          <cell r="B524" t="str">
            <v xml:space="preserve">CUERPO Y CIUDAD EN LA OBRA ARTISTICA DEL MAESTRO ADOLFO LEON TORRES RODRIGUEZ </v>
          </cell>
          <cell r="C524" t="str">
            <v>Maria Cecilia Alvarez Vejarano</v>
          </cell>
          <cell r="D524">
            <v>41773718</v>
          </cell>
          <cell r="E524" t="str">
            <v>decanaturachs@unicauca.edu.co</v>
          </cell>
          <cell r="F524" t="str">
            <v>Terminado</v>
          </cell>
          <cell r="G524">
            <v>42005</v>
          </cell>
          <cell r="H524">
            <v>42736</v>
          </cell>
          <cell r="I524" t="str">
            <v xml:space="preserve">Filosofía y enseñanza de la Filosofía </v>
          </cell>
          <cell r="J524" t="str">
            <v>Facultad de Ciencias Humanas y Sociales</v>
          </cell>
        </row>
        <row r="525">
          <cell r="A525">
            <v>4291</v>
          </cell>
          <cell r="B525" t="str">
            <v>FUNCIONAMIENTO VRI- 2015. FORTALECIMIENTO DEL SISTEMA DE INVESTIGACIONES.</v>
          </cell>
          <cell r="C525" t="str">
            <v>Hugo Aldemar  Cosme Vargas</v>
          </cell>
          <cell r="D525">
            <v>10524320</v>
          </cell>
          <cell r="E525" t="str">
            <v>hacv@unicauca.edu.co</v>
          </cell>
          <cell r="F525" t="str">
            <v>Terminado</v>
          </cell>
          <cell r="G525">
            <v>42011</v>
          </cell>
          <cell r="H525">
            <v>42369</v>
          </cell>
          <cell r="I525" t="str">
            <v>Investigadores Independientes</v>
          </cell>
          <cell r="J525" t="str">
            <v>Otro</v>
          </cell>
        </row>
        <row r="526">
          <cell r="A526">
            <v>4292</v>
          </cell>
          <cell r="B526" t="str">
            <v>APOYO A GRUPOS DE INVESTIGACION UNICAUCA- 2015</v>
          </cell>
          <cell r="C526" t="str">
            <v>Hugo Aldemar  Cosme Vargas</v>
          </cell>
          <cell r="D526">
            <v>10524320</v>
          </cell>
          <cell r="E526" t="str">
            <v>hacv@unicauca.edu.co</v>
          </cell>
          <cell r="F526" t="str">
            <v>Terminado</v>
          </cell>
          <cell r="G526">
            <v>42011</v>
          </cell>
          <cell r="H526">
            <v>42369</v>
          </cell>
          <cell r="I526" t="str">
            <v>Investigadores Independientes</v>
          </cell>
          <cell r="J526" t="str">
            <v>Otro</v>
          </cell>
        </row>
        <row r="527">
          <cell r="A527">
            <v>4294</v>
          </cell>
          <cell r="B527" t="str">
            <v>PROYECTO INTERNACIONAL DE EDUCACION POPULAR FASE I RECONFIGURACION DE LA EDUCACION POPULAR EN EL DEPARTAMENTO DEL CAUCA</v>
          </cell>
          <cell r="C527" t="str">
            <v>Stella Pino Salamanca</v>
          </cell>
          <cell r="D527">
            <v>34552866</v>
          </cell>
          <cell r="E527" t="str">
            <v>stellapino@unicauca.edu.co</v>
          </cell>
          <cell r="F527" t="str">
            <v>Terminado</v>
          </cell>
          <cell r="G527">
            <v>42198</v>
          </cell>
          <cell r="H527">
            <v>42717</v>
          </cell>
          <cell r="I527" t="str">
            <v>Grupo de Educación Popular y Comunitaria</v>
          </cell>
          <cell r="J527" t="str">
            <v>Facultad de Ciencias Naturales, Exactas y de la Educación</v>
          </cell>
        </row>
        <row r="528">
          <cell r="A528">
            <v>4295</v>
          </cell>
          <cell r="B528" t="str">
            <v>EL PUEBLO DE KIZGO SIGUE EN SU LUCHA POR EL FORTALECIMIENTO LINGUISTICO Y CULTURAL. FASE II. CONVENIO  N° 6-81.2/008 VRI DE 2015</v>
          </cell>
          <cell r="C528" t="str">
            <v>Lilia Triviño Garzon</v>
          </cell>
          <cell r="D528">
            <v>34527682</v>
          </cell>
          <cell r="E528" t="str">
            <v>ltrivino@unicauca.edu.co</v>
          </cell>
          <cell r="F528" t="str">
            <v>Terminado</v>
          </cell>
          <cell r="G528">
            <v>42121</v>
          </cell>
          <cell r="H528">
            <v>42487</v>
          </cell>
          <cell r="I528" t="str">
            <v>Estudios Linguísticos Pedagógicos y Socio Culturales del Suroccidente Colombiano</v>
          </cell>
          <cell r="J528" t="str">
            <v>Facultad de Ciencias Humanas y Sociales</v>
          </cell>
        </row>
        <row r="529">
          <cell r="A529">
            <v>4296</v>
          </cell>
          <cell r="B529" t="str">
            <v>REDES DE COMUNICACION COMPLETAMENTE OPTICAS: PROCESAMIENTO DE SEÑALES EN EL DOMINIO OPTICO PARTE 2 (POS-AND)</v>
          </cell>
          <cell r="C529" t="str">
            <v>Jose Giovanny Lopez Perafan</v>
          </cell>
          <cell r="D529">
            <v>76305514</v>
          </cell>
          <cell r="E529" t="str">
            <v>glopez@unicauca.edu.co</v>
          </cell>
          <cell r="F529" t="str">
            <v>Terminado</v>
          </cell>
          <cell r="G529">
            <v>42025</v>
          </cell>
          <cell r="H529">
            <v>42390</v>
          </cell>
          <cell r="I529" t="str">
            <v>Grupo I+D Nuevas Tecnologías en Telecomunicaciones - GNTT</v>
          </cell>
          <cell r="J529" t="str">
            <v>Facultad de Ingeniería Electrónica y Telecomunicaciones</v>
          </cell>
        </row>
        <row r="530">
          <cell r="A530">
            <v>4298</v>
          </cell>
          <cell r="B530" t="str">
            <v>ADAPTACIÓN DE UN MODELO DE ESPACIO VECTORIAL DE RECUPERACIÓN DE INFORMACIÓN A TEXTOS ESCRITOS EN NASA YUWE</v>
          </cell>
          <cell r="C530" t="str">
            <v>Juan Carlos Corrales Muñoz</v>
          </cell>
          <cell r="D530">
            <v>76320096</v>
          </cell>
          <cell r="E530" t="str">
            <v>jcorral@unicauca.edu.co</v>
          </cell>
          <cell r="F530" t="str">
            <v>Terminado</v>
          </cell>
          <cell r="G530">
            <v>42031</v>
          </cell>
          <cell r="H530">
            <v>42335</v>
          </cell>
          <cell r="I530" t="str">
            <v>Ingeniería Telemática</v>
          </cell>
          <cell r="J530" t="str">
            <v>Facultad de Ingeniería Electrónica y Telecomunicaciones</v>
          </cell>
        </row>
        <row r="531">
          <cell r="A531">
            <v>4299</v>
          </cell>
          <cell r="B531" t="str">
            <v>EVALUACION DE UN REACTOR DE CONTADORES BIOLOGICOS ROTATIVOS CON DISCOS DE MATERIAL NO CONVENCIONAL PARA EL TRATAMIENTO DE AGUAS RESIDUALES A ESCALA DE LABORATORIO.</v>
          </cell>
          <cell r="C531" t="str">
            <v>Patricia Eugenia Velez Varela</v>
          </cell>
          <cell r="D531">
            <v>29993756</v>
          </cell>
          <cell r="E531" t="str">
            <v>pvelez@unicauca.edu.co</v>
          </cell>
          <cell r="F531" t="str">
            <v>Terminado</v>
          </cell>
          <cell r="G531">
            <v>42031</v>
          </cell>
          <cell r="H531">
            <v>42212</v>
          </cell>
          <cell r="I531" t="str">
            <v>Biología Molecular y Ambiental del Cáncer - BIMAC</v>
          </cell>
          <cell r="J531" t="str">
            <v>Facultad de Ciencias Naturales, Exactas y de la Educación</v>
          </cell>
        </row>
        <row r="532">
          <cell r="A532">
            <v>4299</v>
          </cell>
          <cell r="B532" t="str">
            <v>EVALUACION DE UN REACTOR DE CONTADORES BIOLOGICOS ROTATIVOS CON DISCOS DE MATERIAL NO CONVENCIONAL PARA EL TRATAMIENTO DE AGUAS RESIDUALES A ESCALA DE LABORATORIO.</v>
          </cell>
          <cell r="C532" t="str">
            <v xml:space="preserve">Napoleon  Zambrano Alfonso </v>
          </cell>
          <cell r="D532">
            <v>16342484</v>
          </cell>
          <cell r="E532" t="str">
            <v>nzambra@unicauca.edu.co</v>
          </cell>
          <cell r="F532" t="str">
            <v>Terminado</v>
          </cell>
          <cell r="G532">
            <v>42031</v>
          </cell>
          <cell r="H532">
            <v>42212</v>
          </cell>
          <cell r="I532" t="str">
            <v>Biología Molecular y Ambiental del Cáncer - BIMAC</v>
          </cell>
          <cell r="J532" t="str">
            <v>Facultad de Ciencias Naturales, Exactas y de la Educación</v>
          </cell>
        </row>
        <row r="533">
          <cell r="A533">
            <v>4300</v>
          </cell>
          <cell r="B533" t="str">
            <v>RESPUESTA HEMODINAMICA CARDIACA DE RATTUS NORVEGIUS, A TRES FRACCIONES CROMATOGRAFICAS DEL VENENO DE CENTRUROIDES MARGARITATUS (GERVAIS, 1819) (SCORPIONES: BUTHIDAE)</v>
          </cell>
          <cell r="C533" t="str">
            <v>Jose Toribio Beltran Vidal</v>
          </cell>
          <cell r="D533">
            <v>10533149</v>
          </cell>
          <cell r="E533" t="str">
            <v>jbeltran@unicauca.edu.co</v>
          </cell>
          <cell r="F533" t="str">
            <v>Terminado</v>
          </cell>
          <cell r="G533">
            <v>42019</v>
          </cell>
          <cell r="H533">
            <v>42384</v>
          </cell>
          <cell r="I533" t="str">
            <v>INVESTIGACIONES HERPETOLOGICAS Y TOXINOLOGICAS</v>
          </cell>
          <cell r="J533" t="str">
            <v>Facultad de Ciencias Naturales, Exactas y de la Educación</v>
          </cell>
        </row>
        <row r="534">
          <cell r="A534">
            <v>4301</v>
          </cell>
          <cell r="B534" t="str">
            <v xml:space="preserve">Qhapaq Ñan: UNA ETNOGRAFIA ARQUEOLOGICA </v>
          </cell>
          <cell r="C534" t="str">
            <v>Cristobal Gnecco Valencia</v>
          </cell>
          <cell r="D534">
            <v>10536894</v>
          </cell>
          <cell r="E534" t="str">
            <v>cgnecco@unicauca.edu.co</v>
          </cell>
          <cell r="F534" t="str">
            <v>Terminado</v>
          </cell>
          <cell r="G534">
            <v>42005</v>
          </cell>
          <cell r="H534">
            <v>42370</v>
          </cell>
          <cell r="I534" t="str">
            <v>Antropología Jurídica, Historia Y Etnología</v>
          </cell>
          <cell r="J534" t="str">
            <v>Facultad de Ciencias Humanas y Sociales</v>
          </cell>
        </row>
        <row r="535">
          <cell r="A535">
            <v>4304</v>
          </cell>
          <cell r="B535" t="str">
            <v>ANALISIS,COMPARACION Y APLICACIÓN DE MODELACION DE CRECIENTES EN 1D, CON FLUJO PERMANENTE Y NO PERMANENTE</v>
          </cell>
          <cell r="C535" t="str">
            <v>Maria Elvira Guevara Alvarez</v>
          </cell>
          <cell r="D535">
            <v>34540306</v>
          </cell>
          <cell r="E535" t="str">
            <v>mguevara@unicauca.edu.co</v>
          </cell>
          <cell r="F535" t="str">
            <v>En Ejecución</v>
          </cell>
          <cell r="G535">
            <v>42036</v>
          </cell>
          <cell r="H535">
            <v>42216</v>
          </cell>
          <cell r="I535" t="str">
            <v>Hidraulica e Hidrología</v>
          </cell>
          <cell r="J535" t="str">
            <v>Facultad de Ingeniería Civil</v>
          </cell>
        </row>
        <row r="536">
          <cell r="A536">
            <v>4304</v>
          </cell>
          <cell r="B536" t="str">
            <v>ANALISIS,COMPARACION Y APLICACIÓN DE MODELACION DE CRECIENTES EN 1D, CON FLUJO PERMANENTE Y NO PERMANENTE</v>
          </cell>
          <cell r="C536" t="str">
            <v>Martha Isabel Bolivar Lobato</v>
          </cell>
          <cell r="D536">
            <v>45766496</v>
          </cell>
          <cell r="E536" t="str">
            <v>mbolivar@unicauca.edu.co</v>
          </cell>
          <cell r="F536" t="str">
            <v>En Ejecución</v>
          </cell>
          <cell r="G536">
            <v>42036</v>
          </cell>
          <cell r="H536">
            <v>42216</v>
          </cell>
          <cell r="I536" t="str">
            <v>Hidraulica e Hidrología</v>
          </cell>
          <cell r="J536" t="str">
            <v>Facultad de Ingeniería Civil</v>
          </cell>
        </row>
        <row r="537">
          <cell r="A537">
            <v>4305</v>
          </cell>
          <cell r="B537" t="str">
            <v>GRUPO DE AUTOMORFISMO DE CURVAS DE FERMAT PROYECTIVAS.</v>
          </cell>
          <cell r="C537" t="str">
            <v>Martha Judith  Romero Rojas</v>
          </cell>
          <cell r="D537">
            <v>25280027</v>
          </cell>
          <cell r="E537" t="str">
            <v>mjromero@unicauca.edu.co</v>
          </cell>
          <cell r="F537" t="str">
            <v>En Ejecución</v>
          </cell>
          <cell r="G537">
            <v>41725</v>
          </cell>
          <cell r="H537">
            <v>42456</v>
          </cell>
          <cell r="I537" t="str">
            <v>Álgebra y Geometría Compleja</v>
          </cell>
          <cell r="J537" t="str">
            <v>Facultad de Ciencias Naturales, Exactas y de la Educación</v>
          </cell>
        </row>
        <row r="538">
          <cell r="A538">
            <v>4308</v>
          </cell>
          <cell r="B538" t="str">
            <v>LA FIESTA RELIGIOSA Y LOS IMAGINARIOS POLITICOS EN INZA CAUCA ENTRE 1952 Y 2013. MODERNIZAR LA DEVOCION O TERRITORIALIZAR EL DESARROLLO.</v>
          </cell>
          <cell r="C538" t="str">
            <v>Adolfo Albán Achinte</v>
          </cell>
          <cell r="D538">
            <v>6196545</v>
          </cell>
          <cell r="E538" t="str">
            <v>Pinturas582002@yahoo.com</v>
          </cell>
          <cell r="F538" t="str">
            <v>Terminado</v>
          </cell>
          <cell r="G538">
            <v>41599</v>
          </cell>
          <cell r="H538">
            <v>42145</v>
          </cell>
          <cell r="I538" t="str">
            <v>PENSAMIENTO ECONOMICO SOCIEDAD Y CULTURA</v>
          </cell>
          <cell r="J538" t="str">
            <v>Facultad de Ciencias Contables Económicas y Administrativas</v>
          </cell>
        </row>
        <row r="539">
          <cell r="A539">
            <v>4309</v>
          </cell>
          <cell r="B539" t="str">
            <v>IDENTIFICACIÓN Y EVALUACIÓN DE POLIFENOLES Y SUSTANCIAS CON POSIBLES BENEFICIOS _x000D_
PARA LA SALUD HUMANA EN GRANOS DE CAFÉ CULTIVADO EN EL DEPARTAMENTO DEL CAUCA</v>
          </cell>
          <cell r="C539" t="str">
            <v>Wayner Rivera  Marquez</v>
          </cell>
          <cell r="D539">
            <v>16611388</v>
          </cell>
          <cell r="E539" t="str">
            <v>wrivera@unicauca.edu.co</v>
          </cell>
          <cell r="F539" t="str">
            <v>Terminado</v>
          </cell>
          <cell r="G539">
            <v>42053</v>
          </cell>
          <cell r="H539">
            <v>42599</v>
          </cell>
          <cell r="I539" t="str">
            <v>Materiales y Nanotecnología</v>
          </cell>
          <cell r="J539" t="str">
            <v>Facultad de Ciencias Naturales, Exactas y de la Educación</v>
          </cell>
        </row>
        <row r="540">
          <cell r="A540">
            <v>4310</v>
          </cell>
          <cell r="B540" t="str">
            <v>SEMILLERO DE INVESTIGACION START TIC CONVOCATORIA 07-2014 INNOVACION CAUCA</v>
          </cell>
          <cell r="C540" t="str">
            <v>Eva Juliana Maya Ortiz</v>
          </cell>
          <cell r="D540">
            <v>34317773</v>
          </cell>
          <cell r="E540" t="str">
            <v>nnotiene@hotmail.com</v>
          </cell>
          <cell r="F540" t="str">
            <v>Terminado</v>
          </cell>
          <cell r="G540">
            <v>42128</v>
          </cell>
          <cell r="H540">
            <v>42524</v>
          </cell>
          <cell r="I540" t="str">
            <v>Ingeniería Telemática</v>
          </cell>
          <cell r="J540" t="str">
            <v>Facultad de Ingeniería Electrónica y Telecomunicaciones</v>
          </cell>
        </row>
        <row r="541">
          <cell r="A541">
            <v>4311</v>
          </cell>
          <cell r="B541" t="str">
            <v>SEMILLERO DE INVESTIGACION EN GESTION DE INNOVACION Y EL CONOCIMIENTO. CONOCIMIENTO 07-2014 INNOVACION CAUCA.</v>
          </cell>
          <cell r="C541" t="str">
            <v>Adolfo León Plazas Tenorio</v>
          </cell>
          <cell r="D541">
            <v>16260836</v>
          </cell>
          <cell r="E541" t="str">
            <v>aplazas@unicauca.edu.co</v>
          </cell>
          <cell r="F541" t="str">
            <v>Terminado</v>
          </cell>
          <cell r="G541">
            <v>42128</v>
          </cell>
          <cell r="H541">
            <v>42648</v>
          </cell>
          <cell r="I541" t="str">
            <v>Modelos Regionales De Competitividad</v>
          </cell>
          <cell r="J541" t="str">
            <v>Interinstitucional</v>
          </cell>
        </row>
        <row r="542">
          <cell r="A542">
            <v>4312</v>
          </cell>
          <cell r="B542" t="str">
            <v>"ESTUDIO DE PREGELATINIZACION DE HARINA DE YUCA POR SECADO DE RODILLOS PARA ELABORACION DE BANDEJAS MEDIANTE MOLDEO POR COMPRESION" CONVOCATORIA 06 DE 2014 INNOVACION CAUCA- JOVENES INVESTIGADORES.</v>
          </cell>
          <cell r="C542" t="str">
            <v>Hector Samuel Villada Castillo</v>
          </cell>
          <cell r="D542">
            <v>7551810</v>
          </cell>
          <cell r="E542" t="str">
            <v>villada@unicauca.edu.co</v>
          </cell>
          <cell r="F542" t="str">
            <v>Terminado</v>
          </cell>
          <cell r="G542">
            <v>42156</v>
          </cell>
          <cell r="H542">
            <v>42552</v>
          </cell>
          <cell r="I542" t="str">
            <v>Ciencia y Tecnología de Biomoléculas de Interes Agroindustrial -CYTBIA</v>
          </cell>
          <cell r="J542" t="str">
            <v>Facultad de Ciencias Agrarias</v>
          </cell>
        </row>
        <row r="543">
          <cell r="A543">
            <v>4313</v>
          </cell>
          <cell r="B543" t="str">
            <v>CONTRIBUCION A LA CONFIABILIDAD DE LA ELASTOGRAFIA POR ULTRASONIDO FASE II</v>
          </cell>
          <cell r="C543" t="str">
            <v>Carlos Alberto Gaviria López</v>
          </cell>
          <cell r="D543">
            <v>76310264</v>
          </cell>
          <cell r="E543" t="str">
            <v>cgaviria@unicauca.edu.co</v>
          </cell>
          <cell r="F543" t="str">
            <v>Terminado</v>
          </cell>
          <cell r="G543">
            <v>42064</v>
          </cell>
          <cell r="H543">
            <v>42430</v>
          </cell>
          <cell r="I543" t="str">
            <v>Automática Industrial</v>
          </cell>
          <cell r="J543" t="str">
            <v>Facultad de Ingeniería Electrónica y Telecomunicaciones</v>
          </cell>
        </row>
        <row r="544">
          <cell r="A544">
            <v>4314</v>
          </cell>
          <cell r="B544" t="str">
            <v>IMPACTO DEL FOMENTO DEL DESPLAZAMIENTO EN EL MERCADO LABORAL DE LA CIUDAD DE POPAYAN.</v>
          </cell>
          <cell r="C544" t="str">
            <v>Andres Mauricio Gomez Sanchez</v>
          </cell>
          <cell r="D544">
            <v>94449643</v>
          </cell>
          <cell r="E544" t="str">
            <v>amgomez@unicauca.edu.co</v>
          </cell>
          <cell r="F544" t="str">
            <v>Terminado</v>
          </cell>
          <cell r="G544">
            <v>42102</v>
          </cell>
          <cell r="H544">
            <v>42468</v>
          </cell>
          <cell r="I544" t="str">
            <v>Entropía</v>
          </cell>
          <cell r="J544" t="str">
            <v>Facultad de Ciencias Contables Económicas y Administrativas</v>
          </cell>
        </row>
        <row r="545">
          <cell r="A545">
            <v>4315</v>
          </cell>
          <cell r="B545" t="str">
            <v>CONTRATO INTERADMINISTRATIVO NO. 197 DE 2015, ENTRE LA UNIDAD DE PLANIFICACION DE TIERRAS RURALES, ADECUACION DE TIERRAS Y USOS AGROPECUARIOS UPRA Y LA UNIVERSIDAD DEL CAUCA. PROPUESTA METODOLOGICA DE LA EVALUACION DE TIERRAS PARA ZONIFICACION CON FINES AGROPECUARIOS ESCALA 1:100.000 EN 29 MUNICIPIOS DEL DEPARTAMENTO DEL CAUCA.</v>
          </cell>
          <cell r="C545" t="str">
            <v>Edier Humberto Perez</v>
          </cell>
          <cell r="D545">
            <v>16687546</v>
          </cell>
          <cell r="E545" t="str">
            <v>ehperez@unicauca.edu.co</v>
          </cell>
          <cell r="F545" t="str">
            <v>Terminado</v>
          </cell>
          <cell r="G545">
            <v>42110</v>
          </cell>
          <cell r="H545">
            <v>42354</v>
          </cell>
          <cell r="I545" t="str">
            <v>Agroquímica</v>
          </cell>
          <cell r="J545" t="str">
            <v>Facultad de Ciencias Naturales, Exactas y de la Educación</v>
          </cell>
        </row>
        <row r="546">
          <cell r="A546">
            <v>4315</v>
          </cell>
          <cell r="B546" t="str">
            <v>CONTRATO INTERADMINISTRATIVO NO. 197 DE 2015, ENTRE LA UNIDAD DE PLANIFICACION DE TIERRAS RURALES, ADECUACION DE TIERRAS Y USOS AGROPECUARIOS UPRA Y LA UNIVERSIDAD DEL CAUCA. PROPUESTA METODOLOGICA DE LA EVALUACION DE TIERRAS PARA ZONIFICACION CON FINES AGROPECUARIOS ESCALA 1:100.000 EN 29 MUNICIPIOS DEL DEPARTAMENTO DEL CAUCA.</v>
          </cell>
          <cell r="C546" t="str">
            <v>Isabel del Socorro Bravo Realpe</v>
          </cell>
          <cell r="D546">
            <v>41640024</v>
          </cell>
          <cell r="E546" t="str">
            <v>ibravo@unicauca.edu.co</v>
          </cell>
          <cell r="F546" t="str">
            <v>Terminado</v>
          </cell>
          <cell r="G546">
            <v>42110</v>
          </cell>
          <cell r="H546">
            <v>42354</v>
          </cell>
          <cell r="I546" t="str">
            <v>Agroquímica</v>
          </cell>
          <cell r="J546" t="str">
            <v>Facultad de Ciencias Naturales, Exactas y de la Educación</v>
          </cell>
        </row>
        <row r="547">
          <cell r="A547">
            <v>4316</v>
          </cell>
          <cell r="B547" t="str">
            <v>DISEÑO DE UN PROTOCOLO DE EVALUACION DEL LENGUAJE LECTOESCRITO DESDE LA PERSPECTIVA NEUROPSICOLINGUISTICA DIRIGIDO A NIÑOS CON EDADES ENTRE 6 Y 10 AÑOS.</v>
          </cell>
          <cell r="C547" t="str">
            <v>Andrea GUEVARA AGREDO</v>
          </cell>
          <cell r="D547">
            <v>34557684</v>
          </cell>
          <cell r="E547" t="str">
            <v>anguevara@unicauca.edu.co</v>
          </cell>
          <cell r="F547" t="str">
            <v>Terminado</v>
          </cell>
          <cell r="G547">
            <v>42115</v>
          </cell>
          <cell r="H547">
            <v>43090</v>
          </cell>
          <cell r="I547" t="str">
            <v>Comunicación Humana y sus Desórdenes</v>
          </cell>
          <cell r="J547" t="str">
            <v>Facultad de Ciencias de la Salud</v>
          </cell>
        </row>
        <row r="548">
          <cell r="A548">
            <v>4317</v>
          </cell>
          <cell r="B548" t="str">
            <v>ESTANDARIZACION DEL INSTRUMENTO INTERNACIONAL "EVALUACION DEL PREMATURO PARA INICIAR LA ALIMENTACIO ORAL" EN INSTITUCIONES DE TERCER NIVEL DE LA CIUDAD DE POPAYAN. 2015-2016</v>
          </cell>
          <cell r="C548" t="str">
            <v xml:space="preserve">Maria Consuelo  Chaves Peñaranda </v>
          </cell>
          <cell r="D548">
            <v>34533840</v>
          </cell>
          <cell r="E548" t="str">
            <v>mchaves@unicauca.edu.co</v>
          </cell>
          <cell r="F548" t="str">
            <v>En Ejecución</v>
          </cell>
          <cell r="G548">
            <v>42115</v>
          </cell>
          <cell r="H548">
            <v>43241</v>
          </cell>
          <cell r="I548" t="str">
            <v>Comunicación Humana y sus Desórdenes</v>
          </cell>
          <cell r="J548" t="str">
            <v>Facultad de Ciencias de la Salud</v>
          </cell>
        </row>
        <row r="549">
          <cell r="A549">
            <v>4318</v>
          </cell>
          <cell r="B549" t="str">
            <v>DISEÑO Y VALIDACION DE UNA ESCALA DE CALIFICACION PARA LA DETECCION DE HIPOACUSIA PROFESIONAL EN TRABAJADORES EXPUESTOS A RUIDO, POPAYAN 2015-2016.</v>
          </cell>
          <cell r="C549" t="str">
            <v>Aura Teresa  Palacios Perez</v>
          </cell>
          <cell r="D549">
            <v>30735241</v>
          </cell>
          <cell r="E549" t="str">
            <v>aurateresa67@hotmail.com</v>
          </cell>
          <cell r="F549" t="str">
            <v>Terminado</v>
          </cell>
          <cell r="G549">
            <v>42115</v>
          </cell>
          <cell r="H549">
            <v>42846</v>
          </cell>
          <cell r="I549" t="str">
            <v>Comunicación Humana y sus Desórdenes</v>
          </cell>
          <cell r="J549" t="str">
            <v>Facultad de Ciencias de la Salud</v>
          </cell>
        </row>
        <row r="550">
          <cell r="A550">
            <v>4319</v>
          </cell>
          <cell r="B550" t="str">
            <v>ESTANDARIZACION DE UNA PRUEBA DE TAMIZAJE AUDITIVO EN POBLACION INFANTIL MENOR DE 10 AÑOS, POPAYAN 2015.</v>
          </cell>
          <cell r="C550" t="str">
            <v xml:space="preserve">Maria Consuelo  Chaves Peñaranda </v>
          </cell>
          <cell r="D550">
            <v>34533840</v>
          </cell>
          <cell r="E550" t="str">
            <v>mchaves@unicauca.edu.co</v>
          </cell>
          <cell r="F550" t="str">
            <v>Terminado</v>
          </cell>
          <cell r="G550">
            <v>42115</v>
          </cell>
          <cell r="H550">
            <v>43099</v>
          </cell>
          <cell r="I550" t="str">
            <v>Comunicación Humana y sus Desórdenes</v>
          </cell>
          <cell r="J550" t="str">
            <v>Facultad de Ciencias de la Salud</v>
          </cell>
        </row>
        <row r="551">
          <cell r="A551">
            <v>4320</v>
          </cell>
          <cell r="B551" t="str">
            <v>PROGRAMA DE SEGUIMIENTO PARA ESTUDIANTES CON BAJO RENDIMEINTO EN LA FACULTAD DE CIENCIAS DE LA SALUD DE LA UNIVERSIDAD DEL CAUCA.</v>
          </cell>
          <cell r="C551" t="str">
            <v>Angela Eugenia Zuñiga Pino</v>
          </cell>
          <cell r="D551">
            <v>25274094</v>
          </cell>
          <cell r="E551" t="str">
            <v>aezuniga@unicauca.edu.co</v>
          </cell>
          <cell r="F551" t="str">
            <v>En Ejecución</v>
          </cell>
          <cell r="G551">
            <v>42115</v>
          </cell>
          <cell r="H551">
            <v>43311</v>
          </cell>
          <cell r="I551" t="str">
            <v>Comunicación Humana y sus Desórdenes</v>
          </cell>
          <cell r="J551" t="str">
            <v>Facultad de Ciencias de la Salud</v>
          </cell>
        </row>
        <row r="552">
          <cell r="A552">
            <v>4321</v>
          </cell>
          <cell r="B552" t="str">
            <v>CUANTIFICACION DE GALANTAMINA (GAL) EN HOJAS Y BULBOS DE CALIPHURURIA SUBEDENTATA (AMAEYLLIDACEAE) FERTILIZADA CON MACRO Y MICRONUTRIENTES MEDIANTE LA TECNICA DE CROMATOGRAFIA LIQUIDA DE ALTA RESOLUCION (CLAR) Y EVALUACION DE LA ACTIVIDAD ANTIOXIDANTE, CITOTOXINA Y ANTIFUNGICA.</v>
          </cell>
          <cell r="C552" t="str">
            <v>Juan Carlos Argoti Burbano</v>
          </cell>
          <cell r="D552">
            <v>98378676</v>
          </cell>
          <cell r="E552" t="str">
            <v>juanarg@unicauca.edu.co</v>
          </cell>
          <cell r="F552" t="str">
            <v>Terminado</v>
          </cell>
          <cell r="G552">
            <v>42115</v>
          </cell>
          <cell r="H552">
            <v>42481</v>
          </cell>
          <cell r="I552" t="str">
            <v>Química de Compuestos Bioactivos</v>
          </cell>
          <cell r="J552" t="str">
            <v>Facultad de Ciencias Naturales, Exactas y de la Educación</v>
          </cell>
        </row>
        <row r="553">
          <cell r="A553">
            <v>4322</v>
          </cell>
          <cell r="B553" t="str">
            <v>CONTRATO DE RECUPERACIÓN CONTINGENTE NO. FP44842-376-2015 CELEBRADO ENTRE FIDUCIARIA LA PREVISORA S.A. - FIDUPREVISORA S.A. Y  LA UNIVERSIDAD DEL CAUCA - "USO DE UN PROTOTIPO DE BOLSA BIODEGRADABLE A BASE DE ALMIDÓN PARA ALMACIGOS DE CAFÉS ESPECIALES''</v>
          </cell>
          <cell r="C553" t="str">
            <v>Hector Samuel Villada Castillo</v>
          </cell>
          <cell r="D553">
            <v>7551810</v>
          </cell>
          <cell r="E553" t="str">
            <v>villada@unicauca.edu.co</v>
          </cell>
          <cell r="F553" t="str">
            <v>Terminado</v>
          </cell>
          <cell r="G553">
            <v>42179</v>
          </cell>
          <cell r="H553">
            <v>42460</v>
          </cell>
          <cell r="I553" t="str">
            <v>Ciencia y Tecnología de Biomoléculas de Interes Agroindustrial -CYTBIA</v>
          </cell>
          <cell r="J553" t="str">
            <v>Facultad de Ciencias Agrarias</v>
          </cell>
        </row>
        <row r="554">
          <cell r="A554">
            <v>4323</v>
          </cell>
          <cell r="B554" t="str">
            <v>''CONTRATO DE RECUPERACIÓN CONTINGENTE NO. FP44842-377-2015 CELEBRADO ENTRE FIDUCIARIA LA PREVISORA S.A. - FIDUPREVISORA S.A. Y LA UNIVERSIDAD DEL CAUCA. ANÁLISIS DEL POTENCIAL TECNOLOGICO Y DE MERCADO DE UN PLATO DESECHABLE BIODEGRADABLE OBTENIDO A PARTIR DE HARINA DE YUCA''</v>
          </cell>
          <cell r="C554" t="str">
            <v>Hector Samuel Villada Castillo</v>
          </cell>
          <cell r="D554">
            <v>7551810</v>
          </cell>
          <cell r="E554" t="str">
            <v>villada@unicauca.edu.co</v>
          </cell>
          <cell r="F554" t="str">
            <v>Terminado</v>
          </cell>
          <cell r="G554">
            <v>42179</v>
          </cell>
          <cell r="H554">
            <v>42490</v>
          </cell>
          <cell r="I554" t="str">
            <v>Ciencia y Tecnología de Biomoléculas de Interes Agroindustrial -CYTBIA</v>
          </cell>
          <cell r="J554" t="str">
            <v>Facultad de Ciencias Agrarias</v>
          </cell>
        </row>
        <row r="555">
          <cell r="A555">
            <v>4324</v>
          </cell>
          <cell r="B555" t="str">
            <v>EVALUACION DEL POTENCIAL COMERCIAL DE UN PROTOTIPO DE GUANTES BIODEGRADABLES A PARTIR DE ALMIDON TERMOPLASTICO DE YUCA PARA EL CONSUMO DE ALIMENTOS". CONTRATO DE RECUPERACION CONTINGENTE NO. FP44842-360-2015 CELEBRADO ENTRE FIDUCIARIA LA PREVISORA S.A. - FIDUPREVISORA S.A. Y LA UNIVERSIDAD DEL CAUCA</v>
          </cell>
          <cell r="C555" t="str">
            <v>Hector Samuel Villada Castillo</v>
          </cell>
          <cell r="D555">
            <v>7551810</v>
          </cell>
          <cell r="E555" t="str">
            <v>villada@unicauca.edu.co</v>
          </cell>
          <cell r="F555" t="str">
            <v>En Ejecución</v>
          </cell>
          <cell r="G555">
            <v>42177</v>
          </cell>
          <cell r="H555">
            <v>42460</v>
          </cell>
          <cell r="I555" t="str">
            <v>Ciencia y Tecnología de Biomoléculas de Interes Agroindustrial -CYTBIA</v>
          </cell>
          <cell r="J555" t="str">
            <v>Facultad de Ciencias Agrarias</v>
          </cell>
        </row>
        <row r="556">
          <cell r="A556">
            <v>4325</v>
          </cell>
          <cell r="B556" t="str">
            <v>PREVALENCIA DE HIPOACUSIA Y FACTORES CONTAMINANTES POR LA EXPOSICION A SOLVENTES RELACIONADOS, EN TRABAJADORES DE TALLERES AUTOMOTRIZ. POPAYAN 2015</v>
          </cell>
          <cell r="C556" t="str">
            <v>Aura Teresa  Palacios Perez</v>
          </cell>
          <cell r="D556">
            <v>30735241</v>
          </cell>
          <cell r="E556" t="str">
            <v>aurateresa67@hotmail.com</v>
          </cell>
          <cell r="F556" t="str">
            <v>Terminado</v>
          </cell>
          <cell r="G556">
            <v>42129</v>
          </cell>
          <cell r="H556">
            <v>42495</v>
          </cell>
          <cell r="I556" t="str">
            <v>Comunicación Humana y sus Desórdenes</v>
          </cell>
          <cell r="J556" t="str">
            <v>Facultad de Ciencias de la Salud</v>
          </cell>
        </row>
        <row r="557">
          <cell r="A557">
            <v>4328</v>
          </cell>
          <cell r="B557" t="str">
            <v>ACCIONES AFIRMATIVAS PARA INDIGENAS AFRODESCENDIENTES EN LAS UNIVERSIDADES DEL SUROCCIDENTE COLOMBIANO.</v>
          </cell>
          <cell r="C557" t="str">
            <v>Jose Antonio Caicedo Ortiz</v>
          </cell>
          <cell r="D557">
            <v>94417765</v>
          </cell>
          <cell r="E557" t="str">
            <v>nnotiene@hotmail.com</v>
          </cell>
          <cell r="F557" t="str">
            <v>En Ejecución</v>
          </cell>
          <cell r="G557">
            <v>42231</v>
          </cell>
          <cell r="H557">
            <v>42781</v>
          </cell>
          <cell r="I557" t="str">
            <v>CENTRO DE MEMORIAS ETNICAS</v>
          </cell>
          <cell r="J557" t="str">
            <v>Facultad de Ciencias Humanas y Sociales</v>
          </cell>
        </row>
        <row r="558">
          <cell r="A558">
            <v>4329</v>
          </cell>
          <cell r="B558" t="str">
            <v>TRAYECTORIA DE IDENTIDAD EN JOVENES QUE PRACTICAN ACTIVIDADES ASOCIADAS AL RIESGO Y LA AVENTURA EN LA CIUDAD DE POPAYAN._x000D_
DOWNHILL Y CICLOMOTAÑISMO.</v>
          </cell>
          <cell r="C558" t="str">
            <v>Deibar René Hurtado Herrera</v>
          </cell>
          <cell r="D558">
            <v>76311561</v>
          </cell>
          <cell r="E558" t="str">
            <v>deibarh@unicauca.edu.co</v>
          </cell>
          <cell r="F558" t="str">
            <v>En Ejecución</v>
          </cell>
          <cell r="G558">
            <v>42156</v>
          </cell>
          <cell r="H558">
            <v>42742</v>
          </cell>
          <cell r="I558" t="str">
            <v>Urdimbre</v>
          </cell>
          <cell r="J558" t="str">
            <v>Facultad de Ciencias Naturales, Exactas y de la Educación</v>
          </cell>
        </row>
        <row r="559">
          <cell r="A559">
            <v>4330</v>
          </cell>
          <cell r="B559" t="str">
            <v>DISEÑO, IMPLEMENTACION Y MODELAMIENTO MATEMATICO DE UN PROTOTIPO PARA RECOLECCION DE ENERGIA BASADO EN CERAMICAS PIEZOELECTRICAS LIBRES DE PLOMO. CONVENIO 201602 DE COOPERACIÓN PARA EL DESARROLLO DE TRABAJOS DE INVESTIGACIÓN SUSCRITO ENTRE LA FUNDACIÓN PARA LA PROMOCION DE LA INVESTIGACIÓN Y LA TECNOLOGÍA Y LA UNIVERSIDAD DEL CAUCA.</v>
          </cell>
          <cell r="C559" t="str">
            <v>Aida Patricia Gonzalez Nieva</v>
          </cell>
          <cell r="D559">
            <v>38876682</v>
          </cell>
          <cell r="E559" t="str">
            <v>apagon@unicauca.edu.co</v>
          </cell>
          <cell r="F559" t="str">
            <v>En Ejecución</v>
          </cell>
          <cell r="G559">
            <v>42685</v>
          </cell>
          <cell r="H559">
            <v>43780</v>
          </cell>
          <cell r="I559" t="str">
            <v>Ciencia y Tecnología de Materiales Cerámicos - CYTEMAC</v>
          </cell>
          <cell r="J559" t="str">
            <v>Facultad de Ciencias Naturales, Exactas y de la Educación</v>
          </cell>
        </row>
        <row r="560">
          <cell r="A560">
            <v>4333</v>
          </cell>
          <cell r="B560" t="str">
            <v>EVALUACION DE LA FRECUENCIA DE MICRONUCLEOS EN CELULAS DEL EPITELIO CERVICAL ASOCIADA A FACTORES DE RIESGO DE CANCER DE CUELLO UTERINO EN MUJERES DEL DEPARTAMENTO DEL CAUCA.</v>
          </cell>
          <cell r="C560" t="str">
            <v>Nohelia Cajas Salazar</v>
          </cell>
          <cell r="D560">
            <v>25280730</v>
          </cell>
          <cell r="E560" t="str">
            <v>nsalazar@unicauca.edu.co</v>
          </cell>
          <cell r="F560" t="str">
            <v>Terminado</v>
          </cell>
          <cell r="G560">
            <v>42151</v>
          </cell>
          <cell r="H560">
            <v>42517</v>
          </cell>
          <cell r="I560" t="str">
            <v>Toxicología Genética y Citogenética</v>
          </cell>
          <cell r="J560" t="str">
            <v>Facultad de Ciencias Naturales, Exactas y de la Educación</v>
          </cell>
        </row>
        <row r="561">
          <cell r="A561">
            <v>4334</v>
          </cell>
          <cell r="B561" t="str">
            <v>HAPHOP- FISIO: UN JUEGO SERIO INTERACTIVO BASADO EN MOVIMIENTO (EXERGAME) PARA EL SOPORTE A TERAPIAS COGNITIVAS Y DE MOVIMIENTO EN NIÑOS</v>
          </cell>
          <cell r="C561" t="str">
            <v>Diego Mauricio Lopez Gutierrez</v>
          </cell>
          <cell r="D561">
            <v>76325018</v>
          </cell>
          <cell r="E561" t="str">
            <v>dmlopez@unicauca.edu.co</v>
          </cell>
          <cell r="F561" t="str">
            <v>Terminado</v>
          </cell>
          <cell r="G561">
            <v>42144</v>
          </cell>
          <cell r="H561">
            <v>42297</v>
          </cell>
          <cell r="I561" t="str">
            <v>Ingeniería Telemática</v>
          </cell>
          <cell r="J561" t="str">
            <v>Facultad de Ingeniería Electrónica y Telecomunicaciones</v>
          </cell>
        </row>
        <row r="562">
          <cell r="A562">
            <v>4337</v>
          </cell>
          <cell r="B562" t="str">
            <v>HISTORIA DE LA RADIO EN POPAYÁN</v>
          </cell>
          <cell r="C562" t="str">
            <v>Giezzi Lasso Agredo</v>
          </cell>
          <cell r="D562">
            <v>6403080</v>
          </cell>
          <cell r="E562" t="str">
            <v>glasso@unicauca.edu.co</v>
          </cell>
          <cell r="F562" t="str">
            <v>Terminado</v>
          </cell>
          <cell r="G562">
            <v>42206</v>
          </cell>
          <cell r="H562">
            <v>42756</v>
          </cell>
          <cell r="I562" t="str">
            <v>Grupo de Investigación y Estudios en Comunicación</v>
          </cell>
          <cell r="J562" t="str">
            <v>Facultad de Derecho y Ciencias Políticas</v>
          </cell>
        </row>
        <row r="563">
          <cell r="A563">
            <v>4338</v>
          </cell>
          <cell r="B563" t="str">
            <v>INTERCULTURALIDAD Y EDUCACION SUPERIOR EN CINCO PAISES EXPERIENCIAS DE AMERICA LATINA.  RETOS Y LECCIONES APRENDIDAD PARA LA FORMACION DOCENTE.</v>
          </cell>
          <cell r="C563" t="str">
            <v>Elizabeth Castillo Guzman</v>
          </cell>
          <cell r="D563">
            <v>51898307</v>
          </cell>
          <cell r="E563" t="str">
            <v>elcastil@unicauca.edu.co</v>
          </cell>
          <cell r="F563" t="str">
            <v>Terminado</v>
          </cell>
          <cell r="G563">
            <v>42217</v>
          </cell>
          <cell r="H563">
            <v>42767</v>
          </cell>
          <cell r="I563" t="str">
            <v>CENTRO DE MEMORIAS ETNICAS</v>
          </cell>
          <cell r="J563" t="str">
            <v>Facultad de Ciencias Humanas y Sociales</v>
          </cell>
        </row>
        <row r="564">
          <cell r="A564">
            <v>4339</v>
          </cell>
          <cell r="B564" t="str">
            <v>ESTUDIO DE BIFURCACION DE HOPF DE UN SISTEMA PRESEA-PREDADOR CON DIFESION Y EFECTO ALLEE.</v>
          </cell>
          <cell r="C564" t="str">
            <v>WILMER LIBARDO MOLINA YEPEZ</v>
          </cell>
          <cell r="D564">
            <v>12992492</v>
          </cell>
          <cell r="E564" t="str">
            <v>wilimoliny@unicauca.edu.co</v>
          </cell>
          <cell r="F564" t="str">
            <v>Terminado</v>
          </cell>
          <cell r="G564">
            <v>42206</v>
          </cell>
          <cell r="H564">
            <v>42937</v>
          </cell>
          <cell r="I564" t="str">
            <v>Espacios Funcionales</v>
          </cell>
          <cell r="J564" t="str">
            <v>Facultad de Ciencias Naturales, Exactas y de la Educación</v>
          </cell>
        </row>
        <row r="565">
          <cell r="A565">
            <v>4340</v>
          </cell>
          <cell r="B565" t="str">
            <v>ESTUDIO DE PROPIEDADES GENERALES DE FUNCIONES ARMONICAS EN EL PLANO:  La derivada schwarziana</v>
          </cell>
          <cell r="C565" t="str">
            <v>Willy Will Sierra Arroyo</v>
          </cell>
          <cell r="D565">
            <v>92532699</v>
          </cell>
          <cell r="E565" t="str">
            <v>wsierra@unicauca.edu.co</v>
          </cell>
          <cell r="F565" t="str">
            <v>Terminado</v>
          </cell>
          <cell r="G565">
            <v>42229</v>
          </cell>
          <cell r="H565">
            <v>42960</v>
          </cell>
          <cell r="I565" t="str">
            <v>Espacios Funcionales</v>
          </cell>
          <cell r="J565" t="str">
            <v>Facultad de Ciencias Naturales, Exactas y de la Educación</v>
          </cell>
        </row>
        <row r="566">
          <cell r="A566">
            <v>4341</v>
          </cell>
          <cell r="B566" t="str">
            <v>EXISTENCIA DE ONDAS VIAJERAS PERIODICAS PARA UNA ECUACIÓN DE EVALUACIÓN NO LINEAL.</v>
          </cell>
          <cell r="C566" t="str">
            <v>Alex Manuel Montes Padilla</v>
          </cell>
          <cell r="D566">
            <v>92528324</v>
          </cell>
          <cell r="E566" t="str">
            <v>amontes@unicauca.edu.co</v>
          </cell>
          <cell r="F566" t="str">
            <v>Terminado</v>
          </cell>
          <cell r="G566">
            <v>42206</v>
          </cell>
          <cell r="H566">
            <v>42937</v>
          </cell>
          <cell r="I566" t="str">
            <v>Espacios Funcionales</v>
          </cell>
          <cell r="J566" t="str">
            <v>Facultad de Ciencias Naturales, Exactas y de la Educación</v>
          </cell>
        </row>
        <row r="567">
          <cell r="A567">
            <v>4342</v>
          </cell>
          <cell r="B567" t="str">
            <v xml:space="preserve">APLICABILIDAD DEL METODO DE IDENTIFICACION DE DEYTECCIONES DE FALLOS,  st-DICPN, A UN SISTEMA INDUSTRIAL, BAJO UN ENFOQUE DISTRIBUIDO. </v>
          </cell>
          <cell r="C567" t="str">
            <v>DOYRA MARIELA MUÑOZ AÑASCO</v>
          </cell>
          <cell r="D567">
            <v>34554034</v>
          </cell>
          <cell r="E567" t="str">
            <v>mamunoz@unicauca.edu.co</v>
          </cell>
          <cell r="F567" t="str">
            <v>Terminado</v>
          </cell>
          <cell r="G567">
            <v>42217</v>
          </cell>
          <cell r="H567">
            <v>42742</v>
          </cell>
          <cell r="I567" t="str">
            <v>Automática Industrial</v>
          </cell>
          <cell r="J567" t="str">
            <v>Facultad de Ingeniería Electrónica y Telecomunicaciones</v>
          </cell>
        </row>
        <row r="568">
          <cell r="A568">
            <v>4343</v>
          </cell>
          <cell r="B568" t="str">
            <v>MODELO DE ACERCAMIENTO A LOS PRPOCESOS ADMINISTRATIVOS DE CALIDAD EN PLANTAS AGRICOLAS PRODUCTORAS DE CAFE PERGAMINO EN EL DEPARTAMENTO DEL CAUCA.</v>
          </cell>
          <cell r="C568" t="str">
            <v>Oscar Amaury Rojas Alvarado</v>
          </cell>
          <cell r="D568">
            <v>76314774</v>
          </cell>
          <cell r="E568" t="str">
            <v>orojas@unicauca.edu.co</v>
          </cell>
          <cell r="F568" t="str">
            <v>Terminado</v>
          </cell>
          <cell r="G568">
            <v>42217</v>
          </cell>
          <cell r="H568">
            <v>42583</v>
          </cell>
          <cell r="I568" t="str">
            <v>Automática Industrial</v>
          </cell>
          <cell r="J568" t="str">
            <v>Facultad de Ingeniería Electrónica y Telecomunicaciones</v>
          </cell>
        </row>
        <row r="569">
          <cell r="A569">
            <v>4344</v>
          </cell>
          <cell r="B569" t="str">
            <v xml:space="preserve">CAMPESINADO Y AMBIENTE: RACIONALIDADES Y TRANSFORMACIONES ECOLOGICO- POLITICAS EN CAFICULTORES DEL SUROCCIDENTE COLOMBIANO. </v>
          </cell>
          <cell r="C569" t="str">
            <v>Olga Lucía Cadena Durán</v>
          </cell>
          <cell r="D569">
            <v>52021928</v>
          </cell>
          <cell r="E569" t="str">
            <v>olgacadena@unicauca.edu.co</v>
          </cell>
          <cell r="F569" t="str">
            <v>En Ejecución</v>
          </cell>
          <cell r="G569">
            <v>42240</v>
          </cell>
          <cell r="H569">
            <v>43434</v>
          </cell>
          <cell r="I569" t="str">
            <v>Investigaciones Contables, Económicas Y Administrativas - GICEA</v>
          </cell>
          <cell r="J569" t="str">
            <v>Facultad de Ciencias Contables Económicas y Administrativas</v>
          </cell>
        </row>
        <row r="570">
          <cell r="A570">
            <v>4345</v>
          </cell>
          <cell r="B570" t="str">
            <v>OBTENCION DE LOS SISTEMAS PIEZOELECTRICOS LIBRES DE PLOMO  KNN y BNT Y SU IMPLEMENTACION COMO REOLECTORES DE ENERGIA.</v>
          </cell>
          <cell r="C570" t="str">
            <v>Aida Patricia Gonzalez Nieva</v>
          </cell>
          <cell r="D570">
            <v>38876682</v>
          </cell>
          <cell r="E570" t="str">
            <v>apagon@unicauca.edu.co</v>
          </cell>
          <cell r="F570" t="str">
            <v>En Ejecución</v>
          </cell>
          <cell r="G570">
            <v>42242</v>
          </cell>
          <cell r="H570">
            <v>43008</v>
          </cell>
          <cell r="I570" t="str">
            <v>Ciencia y Tecnología de Materiales Cerámicos - CYTEMAC</v>
          </cell>
          <cell r="J570" t="str">
            <v>Facultad de Ciencias Naturales, Exactas y de la Educación</v>
          </cell>
        </row>
        <row r="571">
          <cell r="A571">
            <v>4345</v>
          </cell>
          <cell r="B571" t="str">
            <v>OBTENCION DE LOS SISTEMAS PIEZOELECTRICOS LIBRES DE PLOMO  KNN y BNT Y SU IMPLEMENTACION COMO REOLECTORES DE ENERGIA.</v>
          </cell>
          <cell r="C571" t="str">
            <v xml:space="preserve">Claudia Fernanda  Villaquiran Raigoza </v>
          </cell>
          <cell r="D571">
            <v>31927597</v>
          </cell>
          <cell r="E571" t="str">
            <v>gure@unicauca.edu.co</v>
          </cell>
          <cell r="F571" t="str">
            <v>En Ejecución</v>
          </cell>
          <cell r="G571">
            <v>42242</v>
          </cell>
          <cell r="H571">
            <v>43008</v>
          </cell>
          <cell r="I571" t="str">
            <v>Ciencia y Tecnología de Materiales Cerámicos - CYTEMAC</v>
          </cell>
          <cell r="J571" t="str">
            <v>Facultad de Ciencias Naturales, Exactas y de la Educación</v>
          </cell>
        </row>
        <row r="572">
          <cell r="A572">
            <v>4346</v>
          </cell>
          <cell r="B572" t="str">
            <v>RECONOCIMIENTO DE PROPIEDADES NUTRICIONALES DE SAPONINAS  COMO FACTOR ANTINUTRICIONAL EN SEMILLAS DE QUINUA ECOTIPO BLANCA DE JERICO CULTIVADA EN EL MUNICIPIO DE BOLIVAR, CAUCA.</v>
          </cell>
          <cell r="C572" t="str">
            <v>Ricardo Benitez Benitez</v>
          </cell>
          <cell r="D572">
            <v>16738295</v>
          </cell>
          <cell r="E572" t="str">
            <v>rbenitez@atenea.ucauca.edu.co</v>
          </cell>
          <cell r="F572" t="str">
            <v>Terminado</v>
          </cell>
          <cell r="G572">
            <v>42250</v>
          </cell>
          <cell r="H572">
            <v>42707</v>
          </cell>
          <cell r="I572" t="str">
            <v>QUIMICA DE PRODUCTOS NATURALES - QPN</v>
          </cell>
          <cell r="J572" t="str">
            <v>Facultad de Ciencias Naturales, Exactas y de la Educación</v>
          </cell>
        </row>
        <row r="573">
          <cell r="A573">
            <v>4347</v>
          </cell>
          <cell r="B573" t="str">
            <v>IMPLEMENTACIÓN DE UN MODELO SIN REFERENCIA PARA MEDIR CALIDAD DE EXPERIENCIA PARA EL SERVICIO DE IPTV (FASE 2)</v>
          </cell>
          <cell r="C573" t="str">
            <v>Jose Luis Arciniegas Herrera</v>
          </cell>
          <cell r="D573">
            <v>76319265</v>
          </cell>
          <cell r="E573" t="str">
            <v>jlarci@unicauca.edu.co</v>
          </cell>
          <cell r="F573" t="str">
            <v>Terminado</v>
          </cell>
          <cell r="G573">
            <v>42389</v>
          </cell>
          <cell r="H573">
            <v>42755</v>
          </cell>
          <cell r="I573" t="str">
            <v>Ingeniería Telemática</v>
          </cell>
          <cell r="J573" t="str">
            <v>Facultad de Ingeniería Electrónica y Telecomunicaciones</v>
          </cell>
        </row>
        <row r="574">
          <cell r="A574">
            <v>4348</v>
          </cell>
          <cell r="B574" t="str">
            <v>CONTRIBUCION AL DESARROLLO DE MICRO- ROBOTS PARA APLICACIONES MEDICAS.</v>
          </cell>
          <cell r="C574" t="str">
            <v>Oscar Andrés Albán</v>
          </cell>
          <cell r="D574">
            <v>10548134</v>
          </cell>
          <cell r="E574" t="str">
            <v>avivas@unicauca.edu.co</v>
          </cell>
          <cell r="F574" t="str">
            <v>Terminado</v>
          </cell>
          <cell r="G574">
            <v>42241</v>
          </cell>
          <cell r="H574">
            <v>42699</v>
          </cell>
          <cell r="I574" t="str">
            <v>Automática Industrial</v>
          </cell>
          <cell r="J574" t="str">
            <v>Facultad de Ingeniería Electrónica y Telecomunicaciones</v>
          </cell>
        </row>
        <row r="575">
          <cell r="A575">
            <v>4349</v>
          </cell>
          <cell r="B575" t="str">
            <v>EXISTENCIA DE ONDAS VIAJERAS PERIODICAS PARA UNA ECUACION DE EVOLUCION NO LINEAL.</v>
          </cell>
          <cell r="C575" t="str">
            <v>Alex Manuel Montes Padilla</v>
          </cell>
          <cell r="D575">
            <v>92528324</v>
          </cell>
          <cell r="E575" t="str">
            <v>amontes@unicauca.edu.co</v>
          </cell>
          <cell r="F575" t="str">
            <v>Terminado</v>
          </cell>
          <cell r="G575">
            <v>42249</v>
          </cell>
          <cell r="H575">
            <v>42615</v>
          </cell>
          <cell r="I575" t="str">
            <v>Espacios Funcionales</v>
          </cell>
          <cell r="J575" t="str">
            <v>Facultad de Ciencias Naturales, Exactas y de la Educación</v>
          </cell>
        </row>
        <row r="576">
          <cell r="A576">
            <v>4350</v>
          </cell>
          <cell r="B576" t="str">
            <v>GEOREFERENCIACION Y MODELACIÓN DEL RIESGO DE INFECCION DE LA DISTOMATOSIS HEPATICA OCASIONADA POR FASCIOLA HEPATICA EN EL DEPARTAMENTO DEL CAUCA, 2015</v>
          </cell>
          <cell r="C576" t="str">
            <v>Diego Vergara Collazos</v>
          </cell>
          <cell r="D576">
            <v>10539630</v>
          </cell>
          <cell r="E576" t="str">
            <v>dvergara@unicauca.edu.co</v>
          </cell>
          <cell r="F576" t="str">
            <v>En Ejecución</v>
          </cell>
          <cell r="G576">
            <v>42318</v>
          </cell>
          <cell r="H576">
            <v>43069</v>
          </cell>
          <cell r="I576" t="str">
            <v>Sistemas Integrados de Produccion Agropecuaria, Forestal y Acuicola, SISINPRO</v>
          </cell>
          <cell r="J576" t="str">
            <v>Facultad de Ciencias Agrarias</v>
          </cell>
        </row>
        <row r="577">
          <cell r="A577">
            <v>4352</v>
          </cell>
          <cell r="B577" t="str">
            <v>REDUCCION DE LA COMNCENTRACION DE MOLECULAS ORGANICAS CONTAMINANTES PRESENTES EN LOS GASES GENERADOS POR MOTOCICLETAS, HACIENDO USO DE PIEZAS CERAMICAS  DE ZnO DOPADAS CON TiO2</v>
          </cell>
          <cell r="C577" t="str">
            <v>Jorge Enrique Rodriguez Paéz</v>
          </cell>
          <cell r="D577">
            <v>3180213</v>
          </cell>
          <cell r="E577" t="str">
            <v>jnpaez@unicauca.edu.co</v>
          </cell>
          <cell r="F577" t="str">
            <v>Terminado</v>
          </cell>
          <cell r="G577">
            <v>42234</v>
          </cell>
          <cell r="H577">
            <v>42722</v>
          </cell>
          <cell r="I577" t="str">
            <v>Ciencia y Tecnología de Materiales Cerámicos - CYTEMAC</v>
          </cell>
          <cell r="J577" t="str">
            <v>Facultad de Ciencias Naturales, Exactas y de la Educación</v>
          </cell>
        </row>
        <row r="578">
          <cell r="A578">
            <v>4353</v>
          </cell>
          <cell r="B578" t="str">
            <v>EXPLORANDO LOS PROCESOS DE ABSTRACCION COMPUTACIONAL EN NIÑOS, IDENTIFICANDO EL USO DE LOS MODELOS MENTALES COMPARTIDOS</v>
          </cell>
          <cell r="C578" t="str">
            <v>Julio Ariel Hurtado Alegria</v>
          </cell>
          <cell r="D578">
            <v>76317623</v>
          </cell>
          <cell r="E578" t="str">
            <v>ahurtado@unicauca.edu.co</v>
          </cell>
          <cell r="F578" t="str">
            <v>Terminado</v>
          </cell>
          <cell r="G578">
            <v>42228</v>
          </cell>
          <cell r="H578">
            <v>42594</v>
          </cell>
          <cell r="I578" t="str">
            <v>Investigación y desarrollo en ingeniería de software - IDIS</v>
          </cell>
          <cell r="J578" t="str">
            <v>Facultad de Ingeniería Electrónica y Telecomunicaciones</v>
          </cell>
        </row>
        <row r="579">
          <cell r="A579">
            <v>4354</v>
          </cell>
          <cell r="B579" t="str">
            <v>MARCO DE TRABAJO PARA LA ELICITACION DE REQUISITOS NO FUNCIONALES BASADO EN LA GESTION DEL CONOCIMIENTO.</v>
          </cell>
          <cell r="C579" t="str">
            <v>Francisco Jose Pino Correa</v>
          </cell>
          <cell r="D579">
            <v>76314448</v>
          </cell>
          <cell r="E579" t="str">
            <v>fjpino@unicauca.edu.co</v>
          </cell>
          <cell r="F579" t="str">
            <v>Terminado</v>
          </cell>
          <cell r="G579">
            <v>42237</v>
          </cell>
          <cell r="H579">
            <v>42734</v>
          </cell>
          <cell r="I579" t="str">
            <v>Investigación y desarrollo en ingeniería de software - IDIS</v>
          </cell>
          <cell r="J579" t="str">
            <v>Facultad de Ingeniería Electrónica y Telecomunicaciones</v>
          </cell>
        </row>
        <row r="580">
          <cell r="A580">
            <v>4355</v>
          </cell>
          <cell r="B580" t="str">
            <v>ADSORCION Y DISTRIBUCION DE COBRE EN SUELOS DE DOS AGROECOSISTEMAS ANDINOS DEL DEPARTAMENTO DEL CAUCA.</v>
          </cell>
          <cell r="C580" t="str">
            <v>Edier Humberto Perez</v>
          </cell>
          <cell r="D580">
            <v>16687546</v>
          </cell>
          <cell r="E580" t="str">
            <v>ehperez@unicauca.edu.co</v>
          </cell>
          <cell r="F580" t="str">
            <v>Terminado</v>
          </cell>
          <cell r="G580">
            <v>42261</v>
          </cell>
          <cell r="H580">
            <v>42718</v>
          </cell>
          <cell r="I580" t="str">
            <v>Estudios Ambientales</v>
          </cell>
          <cell r="J580" t="str">
            <v>Facultad de Ciencias Naturales, Exactas y de la Educación</v>
          </cell>
        </row>
        <row r="581">
          <cell r="A581">
            <v>4356</v>
          </cell>
          <cell r="B581" t="str">
            <v>MARCO DE REFERENCIA PARA LA RECUPERACIÓN Y ANÁLISIS DE VISTAS ARQUITECTÓNICAS DE COMPORTAMIENTO - FASE II</v>
          </cell>
          <cell r="C581" t="str">
            <v>Jose Luis Arciniegas Herrera</v>
          </cell>
          <cell r="D581">
            <v>76319265</v>
          </cell>
          <cell r="E581" t="str">
            <v>jlarci@unicauca.edu.co</v>
          </cell>
          <cell r="F581" t="str">
            <v>Terminado</v>
          </cell>
          <cell r="G581">
            <v>42329</v>
          </cell>
          <cell r="H581">
            <v>42695</v>
          </cell>
          <cell r="I581" t="str">
            <v>Ingeniería Telemática</v>
          </cell>
          <cell r="J581" t="str">
            <v>Facultad de Ingeniería Electrónica y Telecomunicaciones</v>
          </cell>
        </row>
        <row r="582">
          <cell r="A582">
            <v>4357</v>
          </cell>
          <cell r="B582" t="str">
            <v>SELECCIÓN DE UN ALGORITMO PARA LA CONSTRUCCION DE UN IDENTIFICADOR DE PARTES DEL DISCURSO (part-of-speech tagging) PARA NASA YUWE.</v>
          </cell>
          <cell r="C582" t="str">
            <v>Juan Carlos Corrales Muñoz</v>
          </cell>
          <cell r="D582">
            <v>76320096</v>
          </cell>
          <cell r="E582" t="str">
            <v>jcorral@unicauca.edu.co</v>
          </cell>
          <cell r="F582" t="str">
            <v>Terminado</v>
          </cell>
          <cell r="G582">
            <v>42349</v>
          </cell>
          <cell r="H582">
            <v>43080</v>
          </cell>
          <cell r="I582" t="str">
            <v>Ingeniería Telemática</v>
          </cell>
          <cell r="J582" t="str">
            <v>Facultad de Ingeniería Electrónica y Telecomunicaciones</v>
          </cell>
        </row>
        <row r="583">
          <cell r="A583">
            <v>4358</v>
          </cell>
          <cell r="B583" t="str">
            <v xml:space="preserve">MODELO DE CALIDAD DE SERVICIOS SOPORTADOS POR TI _x000D_
</v>
          </cell>
          <cell r="C583" t="str">
            <v>Francisco Jose Pino Correa</v>
          </cell>
          <cell r="D583">
            <v>76314448</v>
          </cell>
          <cell r="E583" t="str">
            <v>fjpino@unicauca.edu.co</v>
          </cell>
          <cell r="F583" t="str">
            <v>Terminado</v>
          </cell>
          <cell r="G583">
            <v>42234</v>
          </cell>
          <cell r="H583">
            <v>42734</v>
          </cell>
          <cell r="I583" t="str">
            <v>Investigación y desarrollo en ingeniería de software - IDIS</v>
          </cell>
          <cell r="J583" t="str">
            <v>Facultad de Ingeniería Electrónica y Telecomunicaciones</v>
          </cell>
        </row>
        <row r="584">
          <cell r="A584">
            <v>4359</v>
          </cell>
          <cell r="B584" t="str">
            <v xml:space="preserve">MARCO PARA LA CALIDAD DE DATOS EN ENTORNOS AGRICOLAS: UN ENFOQUE DESDE LA INTELIGENCIA ARTIFICIAL._x000D_
</v>
          </cell>
          <cell r="C584" t="str">
            <v>Juan Carlos Corrales Muñoz</v>
          </cell>
          <cell r="D584">
            <v>76320096</v>
          </cell>
          <cell r="E584" t="str">
            <v>jcorral@unicauca.edu.co</v>
          </cell>
          <cell r="F584" t="str">
            <v>Terminado</v>
          </cell>
          <cell r="G584">
            <v>42227</v>
          </cell>
          <cell r="H584">
            <v>43323</v>
          </cell>
          <cell r="I584" t="str">
            <v>Ingeniería Telemática</v>
          </cell>
          <cell r="J584" t="str">
            <v>Facultad de Ingeniería Electrónica y Telecomunicaciones</v>
          </cell>
        </row>
        <row r="585">
          <cell r="A585">
            <v>4360</v>
          </cell>
          <cell r="B585" t="str">
            <v>DISEÑO E IMPLEMENTACION DE UNA PROPUESTA METODOLOGICA PARA EL DESARROLLO DE SISTEMAS INTERACTIVOS DESDE LA PERSPECTIVA DEL DESARROLLO DE SOFWARE CENTRADO EN  LA EXPERIENCIA.</v>
          </cell>
          <cell r="C585" t="str">
            <v>Cesar Alberto Collazos Ordoñez</v>
          </cell>
          <cell r="D585">
            <v>76309486</v>
          </cell>
          <cell r="E585" t="str">
            <v>ccollazo@unicauca.edu.co</v>
          </cell>
          <cell r="F585" t="str">
            <v>Terminado</v>
          </cell>
          <cell r="G585">
            <v>42226</v>
          </cell>
          <cell r="H585">
            <v>42592</v>
          </cell>
          <cell r="I585" t="str">
            <v>Investigación y desarrollo en ingeniería de software - IDIS</v>
          </cell>
          <cell r="J585" t="str">
            <v>Facultad de Ingeniería Electrónica y Telecomunicaciones</v>
          </cell>
        </row>
        <row r="586">
          <cell r="A586">
            <v>4361</v>
          </cell>
          <cell r="B586" t="str">
            <v>ANÁLISIS MULTICRITERIO Y SOBERANÍAS EN LA AGROECOLOGÍA. CASO DE ESTUDIO: MUJERES CAMPESIBAS EN EL NORTE DEL CAUCA.</v>
          </cell>
          <cell r="C586" t="str">
            <v>Olga Lucía Cadena Durán</v>
          </cell>
          <cell r="D586">
            <v>52021928</v>
          </cell>
          <cell r="E586" t="str">
            <v>olgacadena@unicauca.edu.co</v>
          </cell>
          <cell r="F586" t="str">
            <v>En Ejecución</v>
          </cell>
          <cell r="G586">
            <v>42265</v>
          </cell>
          <cell r="H586">
            <v>43434</v>
          </cell>
          <cell r="I586" t="str">
            <v>PENSAMIENTO ECONOMICO SOCIEDAD Y CULTURA</v>
          </cell>
          <cell r="J586" t="str">
            <v>Facultad de Ciencias Contables Económicas y Administrativas</v>
          </cell>
        </row>
        <row r="587">
          <cell r="A587">
            <v>4362</v>
          </cell>
          <cell r="B587" t="str">
            <v>MIRADA AL SUR: LIBRO DE VIAJES Y TRAVESIAS EN EL MACIZO COLOMBIADO.</v>
          </cell>
          <cell r="C587" t="str">
            <v>Juan Carlos Pino Correa</v>
          </cell>
          <cell r="D587">
            <v>76307112</v>
          </cell>
          <cell r="E587" t="str">
            <v>jcpino@unicauca.edu.co</v>
          </cell>
          <cell r="F587" t="str">
            <v>Terminado</v>
          </cell>
          <cell r="G587">
            <v>42228</v>
          </cell>
          <cell r="H587">
            <v>43280</v>
          </cell>
          <cell r="I587" t="str">
            <v>Estudios Culturales y de la Comunicación - ECCO</v>
          </cell>
          <cell r="J587" t="str">
            <v>Facultad de Derecho y Ciencias Políticas</v>
          </cell>
        </row>
        <row r="588">
          <cell r="A588">
            <v>4363</v>
          </cell>
          <cell r="B588" t="str">
            <v>BIORREMEDIACION DE AGUAS RESIDUALES CONTAMINADAS CON CIANURO, PORVENIENTES DEL PROCESO MINERO DE LIXIVIACION DE ORO</v>
          </cell>
          <cell r="C588" t="str">
            <v>Willfrand Perez Urbano</v>
          </cell>
          <cell r="D588">
            <v>76328448</v>
          </cell>
          <cell r="E588" t="str">
            <v>wiperez@unicauca.edu.co</v>
          </cell>
          <cell r="F588" t="str">
            <v>En Ejecución</v>
          </cell>
          <cell r="G588">
            <v>42230</v>
          </cell>
          <cell r="H588">
            <v>42780</v>
          </cell>
          <cell r="I588" t="str">
            <v>Grupo de Investigación en Ingeniería Metalúrgica, minería y procesos (GIMPRO)</v>
          </cell>
          <cell r="J588" t="str">
            <v>Facultad de Ciencias Naturales, Exactas y de la Educación</v>
          </cell>
        </row>
        <row r="589">
          <cell r="A589">
            <v>4364</v>
          </cell>
          <cell r="B589" t="str">
            <v xml:space="preserve">IDENTIFICACION DE DAÑO AL ADN O MUERTE CELULAR EN EL EPITELIO BUCAL DE PACIENTES CON SINDROME METABOLICO. </v>
          </cell>
          <cell r="C589" t="str">
            <v>Nohelia Cajas Salazar</v>
          </cell>
          <cell r="D589">
            <v>25280730</v>
          </cell>
          <cell r="E589" t="str">
            <v>nsalazar@unicauca.edu.co</v>
          </cell>
          <cell r="F589" t="str">
            <v>Terminado</v>
          </cell>
          <cell r="G589">
            <v>42242</v>
          </cell>
          <cell r="H589">
            <v>42700</v>
          </cell>
          <cell r="I589" t="str">
            <v>Toxicología Genética y Citogenética</v>
          </cell>
          <cell r="J589" t="str">
            <v>Facultad de Ciencias Naturales, Exactas y de la Educación</v>
          </cell>
        </row>
        <row r="590">
          <cell r="A590">
            <v>4365</v>
          </cell>
          <cell r="B590" t="str">
            <v>ESTUDIO DE LA REMOCION DE MATERIA ORGANICA EN AGUA RESIDUAL DE LA CENTRAL DE SACRIFICIO DEL MUNICIPIO DEL TAMBO, CAUCA CON HUMEDALES CONSTRUIDOS DE FLUJO SUBSUPERFICIAL HORIZONTAL.</v>
          </cell>
          <cell r="C590" t="str">
            <v>JUAN CARLOS  CASAS ZAPATA</v>
          </cell>
          <cell r="D590">
            <v>15505403</v>
          </cell>
          <cell r="E590" t="str">
            <v>jccasas@unicauca.edu.co</v>
          </cell>
          <cell r="F590" t="str">
            <v>Terminado</v>
          </cell>
          <cell r="G590">
            <v>42248</v>
          </cell>
          <cell r="H590">
            <v>42614</v>
          </cell>
          <cell r="I590" t="str">
            <v xml:space="preserve">Grupo de Ciencia e ingeniería en sistemas ambientales </v>
          </cell>
          <cell r="J590" t="str">
            <v>Facultad de Ingeniería Civil</v>
          </cell>
        </row>
        <row r="591">
          <cell r="A591">
            <v>4366</v>
          </cell>
          <cell r="B591" t="str">
            <v xml:space="preserve">LA CIUDAD DIGITAL (IZADA). Fase I:USOS Y APROPIACION DE HERRAMIENTAS TIC POR PARTE DE ORGANIZACIONES CULTURALES O QUE PROMUEVEN UNA AGNDA CULTURAL PARA LA CIUDAD DE POPAYÁN. </v>
          </cell>
          <cell r="C591" t="str">
            <v>Alexander Buendía Astudillo</v>
          </cell>
          <cell r="D591">
            <v>76315848</v>
          </cell>
          <cell r="E591" t="str">
            <v>abuendia@unicauca.edu.co</v>
          </cell>
          <cell r="F591" t="str">
            <v>Terminado</v>
          </cell>
          <cell r="G591">
            <v>42241</v>
          </cell>
          <cell r="H591">
            <v>42607</v>
          </cell>
          <cell r="I591" t="str">
            <v>Estudios Culturales y de la Comunicación - ECCO</v>
          </cell>
          <cell r="J591" t="str">
            <v>Facultad de Derecho y Ciencias Políticas</v>
          </cell>
        </row>
        <row r="592">
          <cell r="A592">
            <v>4368</v>
          </cell>
          <cell r="B592" t="str">
            <v>¿COMO TIENE QUE SER VISTO LO QUE DEBE SER VISTO LO QUE DEBE SER RECORDADO? POLITICA DE MEMORIA VISUAL: ENSAYO LITERARIO SOBRE LA REPRESENTACION ARTISTICA DEL IMAGINARIO LETRADO A MEDIADOS DEL SIGLO XX EN POPAYÁN</v>
          </cell>
          <cell r="C592" t="str">
            <v>Felipe Andres Garcia Quintero</v>
          </cell>
          <cell r="D592">
            <v>76318178</v>
          </cell>
          <cell r="E592" t="str">
            <v>fgq1973@hotmail.com</v>
          </cell>
          <cell r="F592" t="str">
            <v>Terminado</v>
          </cell>
          <cell r="G592">
            <v>42381</v>
          </cell>
          <cell r="H592">
            <v>43130</v>
          </cell>
          <cell r="I592" t="str">
            <v>Estudios Culturales y de la Comunicación - ECCO</v>
          </cell>
          <cell r="J592" t="str">
            <v>Facultad de Derecho y Ciencias Políticas</v>
          </cell>
        </row>
        <row r="593">
          <cell r="A593">
            <v>4369</v>
          </cell>
          <cell r="B593" t="str">
            <v xml:space="preserve">COOPERACIÓN CULTURAL Y PRÁCTICA DE INVESTIGACIÓN EN LA FORMACIÓN DOCENTE PARA LA NIÑEZ TEMPRANA EN CONTEXTOS DIFERENCIALES PUEBLO MISAK - CAUCA, COLOMBIA, EN EL MARCO DEL PROYECTO CULTURA Y PRÁCTICA DE FORMACIÓN DOCENTE PARA LA NIÑEZ TEMPRANA EN CANADÁ, COLOMBIA Y NAMIBIA, ENTRE LA UNIVERSIDAD DE ALBERTA Y LA UNIVERSIDAD DEL CAUCA. CONVENIO   N° 020  DE 2015 </v>
          </cell>
          <cell r="C593" t="str">
            <v>Borgia Enrico Acosta Fuentes</v>
          </cell>
          <cell r="D593">
            <v>10538340</v>
          </cell>
          <cell r="E593" t="str">
            <v>bacosta@unicauca.edu.co</v>
          </cell>
          <cell r="F593" t="str">
            <v>En Ejecución</v>
          </cell>
          <cell r="G593">
            <v>42690</v>
          </cell>
          <cell r="H593">
            <v>42810</v>
          </cell>
          <cell r="I593" t="str">
            <v>Estudios en Educación Indígena y Multicultural - GEIM</v>
          </cell>
          <cell r="J593" t="str">
            <v>Facultad de Ciencias Naturales, Exactas y de la Educación</v>
          </cell>
        </row>
        <row r="594">
          <cell r="A594">
            <v>4370</v>
          </cell>
          <cell r="B594" t="str">
            <v>CONSOLIDACION DEL PROCESO DE CONSTRUCCION PARTICIPATIVA DE UN PRODUCTO TURISTICO COMUNITARIO DE NATURALEZA CON ENFASIS EN AVISTAMIENTO DE AVES EN EL MUNICIPIO DE CAJIBIO (CAUCA)</v>
          </cell>
          <cell r="C594" t="str">
            <v>Andrés José Castrillón Muñoz</v>
          </cell>
          <cell r="D594">
            <v>10535159</v>
          </cell>
          <cell r="E594" t="str">
            <v>andresj99@yahoo.com</v>
          </cell>
          <cell r="F594" t="str">
            <v>Terminado</v>
          </cell>
          <cell r="G594">
            <v>42261</v>
          </cell>
          <cell r="H594">
            <v>43100</v>
          </cell>
          <cell r="I594" t="str">
            <v>DESARROLLO TURISTICO Y REGIONAL</v>
          </cell>
          <cell r="J594" t="str">
            <v>Facultad de Ciencias Contables Económicas y Administrativas</v>
          </cell>
        </row>
        <row r="595">
          <cell r="A595">
            <v>4371</v>
          </cell>
          <cell r="B595" t="str">
            <v>CLASIFICACIÓN DE CURVAS EN EL ESPACIO MEDIANTE ALGUNAS DE SUS ECUACIONES INTRINSECAS</v>
          </cell>
          <cell r="C595" t="str">
            <v>Hector Efren Guerrero Mora</v>
          </cell>
          <cell r="D595">
            <v>16780283</v>
          </cell>
          <cell r="E595" t="str">
            <v>heguerrero@unicauca.edu.co</v>
          </cell>
          <cell r="F595" t="str">
            <v>Terminado</v>
          </cell>
          <cell r="G595">
            <v>42217</v>
          </cell>
          <cell r="H595">
            <v>42767</v>
          </cell>
          <cell r="I595" t="str">
            <v>Grupo de Investigación de Matématicas y Física Teórica -GIMAFT-</v>
          </cell>
          <cell r="J595" t="str">
            <v>Facultad de Ciencias Naturales, Exactas y de la Educación</v>
          </cell>
        </row>
        <row r="596">
          <cell r="A596">
            <v>4372</v>
          </cell>
          <cell r="B596" t="str">
            <v>Uso de una prueba rápida para la detección temprana de criptococosis en una población de adultos infectados por el virus de inmunodeficiencia humana en la ciudad de Popayán, Cauca</v>
          </cell>
          <cell r="C596" t="str">
            <v xml:space="preserve">Fabiola Eugenia Gonzalez Cuellar </v>
          </cell>
          <cell r="D596">
            <v>34531970</v>
          </cell>
          <cell r="E596" t="str">
            <v>fegonza@unicauca.edu.co</v>
          </cell>
          <cell r="F596" t="str">
            <v>Terminado</v>
          </cell>
          <cell r="G596">
            <v>42444</v>
          </cell>
          <cell r="H596">
            <v>43258</v>
          </cell>
          <cell r="I596" t="str">
            <v xml:space="preserve">Centro de Estudios en Microbiología y Parasitología - CEMPA </v>
          </cell>
          <cell r="J596" t="str">
            <v>Facultad de Ciencias de la Salud</v>
          </cell>
        </row>
        <row r="597">
          <cell r="A597">
            <v>4373</v>
          </cell>
          <cell r="B597" t="str">
            <v>EVALUACION DE LA ESTEREOSELECTIVIDAD EN LA ELECTROEPOXIDACION DE TERPENOS CON CATALIZADORES QUIRALES METAL- SALEN.</v>
          </cell>
          <cell r="C597" t="str">
            <v xml:space="preserve">Olga Lucia  Hoyos Saavedra </v>
          </cell>
          <cell r="D597">
            <v>31948475</v>
          </cell>
          <cell r="E597" t="str">
            <v>olhoyos@unicauca.edu.co</v>
          </cell>
          <cell r="F597" t="str">
            <v>En Ejecución</v>
          </cell>
          <cell r="G597">
            <v>42270</v>
          </cell>
          <cell r="H597">
            <v>43182</v>
          </cell>
          <cell r="I597" t="str">
            <v>QUIMICA DE PRODUCTOS NATURALES - QPN</v>
          </cell>
          <cell r="J597" t="str">
            <v>Facultad de Ciencias Naturales, Exactas y de la Educación</v>
          </cell>
        </row>
        <row r="598">
          <cell r="A598">
            <v>4374</v>
          </cell>
          <cell r="B598" t="str">
            <v>ESTUDIO DE TIOUREA COMO EXTRACTOR DE ORO EN REEMPLAZO DE MERCURIO</v>
          </cell>
          <cell r="C598" t="str">
            <v>German  Cuervo Ochoa</v>
          </cell>
          <cell r="D598">
            <v>4280394</v>
          </cell>
          <cell r="E598" t="str">
            <v>gcuervo@unicauca.edu.co</v>
          </cell>
          <cell r="F598" t="str">
            <v>Terminado</v>
          </cell>
          <cell r="G598">
            <v>42270</v>
          </cell>
          <cell r="H598">
            <v>42916</v>
          </cell>
          <cell r="I598" t="str">
            <v>Grupo de Investigación en Procesos Electroquímicos - GIPEL</v>
          </cell>
          <cell r="J598" t="str">
            <v>Facultad de Ciencias Naturales, Exactas y de la Educación</v>
          </cell>
        </row>
        <row r="599">
          <cell r="A599">
            <v>4375</v>
          </cell>
          <cell r="B599" t="str">
            <v>SINTESIS DE NANOPARTICULAS DE  BiFeO3: EFECTO DE LA MORFOLOGIA Y DEL TAMAÑO DE NANOPARTICULAS EN LA DEGRADACION FOTOCATALITICA DE COLORANTES.</v>
          </cell>
          <cell r="C599" t="str">
            <v xml:space="preserve">Claudia Fernanda  Villaquiran Raigoza </v>
          </cell>
          <cell r="D599">
            <v>31927597</v>
          </cell>
          <cell r="E599" t="str">
            <v>gure@unicauca.edu.co</v>
          </cell>
          <cell r="F599" t="str">
            <v>En Ejecución</v>
          </cell>
          <cell r="G599">
            <v>42387</v>
          </cell>
          <cell r="H599">
            <v>43008</v>
          </cell>
          <cell r="I599" t="str">
            <v>Ciencia y Tecnología de Materiales Cerámicos - CYTEMAC</v>
          </cell>
          <cell r="J599" t="str">
            <v>Facultad de Ciencias Naturales, Exactas y de la Educación</v>
          </cell>
        </row>
        <row r="600">
          <cell r="A600">
            <v>4376</v>
          </cell>
          <cell r="B600" t="str">
            <v>REVISION Y DIAGNOSTICO DE LA COLECCION DE REFERENCIA DE MAMIFEROS (ORDEN PRIMATES)  DEL MUSEO DE HISTORIA NATURAL DE LA UNIVERSIDAD DEL CAUCA  (MHNUC).</v>
          </cell>
          <cell r="C600" t="str">
            <v>MARIA DEL PILAR  RIVAS PAVA</v>
          </cell>
          <cell r="D600">
            <v>51643632</v>
          </cell>
          <cell r="E600" t="str">
            <v>mariaprivas@unicauca.edu.co</v>
          </cell>
          <cell r="F600" t="str">
            <v>Terminado</v>
          </cell>
          <cell r="G600">
            <v>42270</v>
          </cell>
          <cell r="H600">
            <v>42392</v>
          </cell>
          <cell r="I600" t="str">
            <v>ESTUDIOS EN MANEJO DE VIDA SILVESTRE Y CONSERVACION - GEMAVIC</v>
          </cell>
          <cell r="J600" t="str">
            <v>Facultad de Ciencias Naturales, Exactas y de la Educación</v>
          </cell>
        </row>
        <row r="601">
          <cell r="A601">
            <v>4377</v>
          </cell>
          <cell r="B601" t="str">
            <v>EVALUACIÓN DE LAS PRÁCTICAS DE RESPONSABILIDAD SOCIAL EMPRESARIAL Y NEGOCIOS INCLUSIVOS DE TRES EMPRESAS DEL NORTE DEL CAUCA USANDO MODELO CANVAS CON APLICACIÓN SOCIAL</v>
          </cell>
          <cell r="C601" t="str">
            <v>Hector Alejandro  Sanchez</v>
          </cell>
          <cell r="D601">
            <v>12191935</v>
          </cell>
          <cell r="E601" t="str">
            <v>hsanchez@unicauca.edu.co</v>
          </cell>
          <cell r="F601" t="str">
            <v>Terminado</v>
          </cell>
          <cell r="G601">
            <v>42269</v>
          </cell>
          <cell r="H601">
            <v>42635</v>
          </cell>
          <cell r="I601" t="str">
            <v>METANOIA: Grupo para la investigación Transdicipíinaria</v>
          </cell>
          <cell r="J601" t="str">
            <v>Facultad de Ciencias Contables Económicas y Administrativas</v>
          </cell>
        </row>
        <row r="602">
          <cell r="A602">
            <v>4378</v>
          </cell>
          <cell r="B602" t="str">
            <v>IMPLEMENTACIÓN DE LAS TECNICAS  AGNES y DMT EN LA EVALUACIÓN DE LA BIODISPONIBILIDAD DE METALES TRAZA EN SUELOS DE CULTIVO DE QUINUA DE 3 PISOS TÉRMICOS DEL DEPARTAMENTO DEL CAUCA.</v>
          </cell>
          <cell r="C602" t="str">
            <v>DIANA MARIA  CHITO TRUJILLO</v>
          </cell>
          <cell r="D602">
            <v>34323183</v>
          </cell>
          <cell r="E602" t="str">
            <v>dchito@unicauca.edu.co</v>
          </cell>
          <cell r="F602" t="str">
            <v>Terminado</v>
          </cell>
          <cell r="G602">
            <v>42271</v>
          </cell>
          <cell r="H602">
            <v>42728</v>
          </cell>
          <cell r="I602" t="str">
            <v>Investigadores Independientes</v>
          </cell>
          <cell r="J602" t="str">
            <v>Otro</v>
          </cell>
        </row>
        <row r="603">
          <cell r="A603">
            <v>4379</v>
          </cell>
          <cell r="B603" t="str">
            <v>DETERMINACION DE LA INFLUENCIA DE LA MUSICA Y EL EJERCICIO EN LA CONCILIACION DEL SUEÑO UTILIZANDO UNA RED DE AREA CORPORAL -WBANMUSIDOR-</v>
          </cell>
          <cell r="C603" t="str">
            <v xml:space="preserve">Rubiel  Vargas Canas </v>
          </cell>
          <cell r="D603">
            <v>91497137</v>
          </cell>
          <cell r="E603" t="str">
            <v>rubiel@unicauca.edu.co</v>
          </cell>
          <cell r="F603" t="str">
            <v>En Ejecución</v>
          </cell>
          <cell r="G603">
            <v>42290</v>
          </cell>
          <cell r="H603">
            <v>43447</v>
          </cell>
          <cell r="I603" t="str">
            <v>Sistemas Dinámicos, Instrumentación y Control</v>
          </cell>
          <cell r="J603" t="str">
            <v>Facultad de Ciencias Naturales, Exactas y de la Educación</v>
          </cell>
        </row>
        <row r="604">
          <cell r="A604">
            <v>4381</v>
          </cell>
          <cell r="B604" t="str">
            <v>ESTUDIO DEL COMPORTAMIENTO HIDRAULICO EN HUMEDALES CONSTRUIDOS PILOTO  PARA TRATAMIENTO DE AGUAS RESIDUALES PROVENIENTES DE  UNA CENTRAL DE SACRIFICIO. INNOVACCIÓN CAUCA.</v>
          </cell>
          <cell r="C604" t="str">
            <v>JUAN CARLOS  CASAS ZAPATA</v>
          </cell>
          <cell r="D604">
            <v>15505403</v>
          </cell>
          <cell r="E604" t="str">
            <v>jccasas@unicauca.edu.co</v>
          </cell>
          <cell r="F604" t="str">
            <v>En Ejecución</v>
          </cell>
          <cell r="G604">
            <v>42458</v>
          </cell>
          <cell r="H604">
            <v>42945</v>
          </cell>
          <cell r="I604" t="str">
            <v xml:space="preserve">Grupo de Ciencia e ingeniería en sistemas ambientales </v>
          </cell>
          <cell r="J604" t="str">
            <v>Facultad de Ingeniería Civil</v>
          </cell>
        </row>
        <row r="605">
          <cell r="A605">
            <v>4382</v>
          </cell>
          <cell r="B605" t="str">
            <v>DISEÑO Y EVALUACIÓN DE UNA PELÍCULA ACTIVA BIODEGRADABLE PARA EMPACAR CORTES PRIMARIOS DE CARNE DE CERDO. INNOVACCIÓN CAUCA.</v>
          </cell>
          <cell r="C605" t="str">
            <v>Carlos Alberto Gonzalez Callejas</v>
          </cell>
          <cell r="D605">
            <v>16627531</v>
          </cell>
          <cell r="E605" t="str">
            <v xml:space="preserve"> cgonzalezcallejas@unicauca.edu.co</v>
          </cell>
          <cell r="F605" t="str">
            <v>En Ejecución</v>
          </cell>
          <cell r="G605">
            <v>42458</v>
          </cell>
          <cell r="H605">
            <v>42823</v>
          </cell>
          <cell r="I605" t="str">
            <v>Ciencia y Tecnología de Biomoléculas de Interes Agroindustrial -CYTBIA</v>
          </cell>
          <cell r="J605" t="str">
            <v>Facultad de Ciencias Agrarias</v>
          </cell>
        </row>
        <row r="606">
          <cell r="A606">
            <v>4383</v>
          </cell>
          <cell r="B606" t="str">
            <v>ELABORACIÓN DE UN MODELO DE GESTIÓN DEL CONOCIMIENTO PARA EL USO Y MANEJO DEL RECURSO HÍDRICO EN LA RURALIDAD. INNOVACCIÓN CAUCA.</v>
          </cell>
          <cell r="C606" t="str">
            <v>JUAN CARLOS  CASAS ZAPATA</v>
          </cell>
          <cell r="D606">
            <v>15505403</v>
          </cell>
          <cell r="E606" t="str">
            <v>jccasas@unicauca.edu.co</v>
          </cell>
          <cell r="F606" t="str">
            <v>En Ejecución</v>
          </cell>
          <cell r="G606">
            <v>42458</v>
          </cell>
          <cell r="H606">
            <v>42823</v>
          </cell>
          <cell r="I606" t="str">
            <v xml:space="preserve">Grupo de Ciencia e ingeniería en sistemas ambientales </v>
          </cell>
          <cell r="J606" t="str">
            <v>Facultad de Ingeniería Civil</v>
          </cell>
        </row>
        <row r="607">
          <cell r="A607">
            <v>4384</v>
          </cell>
          <cell r="B607" t="str">
            <v>SMART SCHOOL: AULA INTELIGENTE COMO ESTRATEGIA INNOVADORA PARA SOPORTAR PROCESOS DE ENSEÑANZA</v>
          </cell>
          <cell r="C607" t="str">
            <v>Carolina González Serrano</v>
          </cell>
          <cell r="D607">
            <v>37512055</v>
          </cell>
          <cell r="E607" t="str">
            <v>cgonzals@unicauca.edu.co</v>
          </cell>
          <cell r="F607" t="str">
            <v>Terminado</v>
          </cell>
          <cell r="G607">
            <v>42370</v>
          </cell>
          <cell r="H607">
            <v>42735</v>
          </cell>
          <cell r="I607" t="str">
            <v>Grupo de Investigación en Inteligencia Computacional - GICO</v>
          </cell>
          <cell r="J607" t="str">
            <v>Facultad de Ingeniería Electrónica y Telecomunicaciones</v>
          </cell>
        </row>
        <row r="608">
          <cell r="A608">
            <v>4387</v>
          </cell>
          <cell r="B608" t="str">
            <v>LA DERIVADA SCHWARZIANA DE FUNCIONES ARMONICAS Y FUNCIONES NORMALES</v>
          </cell>
          <cell r="C608" t="str">
            <v>Willy Will Sierra Arroyo</v>
          </cell>
          <cell r="D608">
            <v>92532699</v>
          </cell>
          <cell r="E608" t="str">
            <v>wsierra@unicauca.edu.co</v>
          </cell>
          <cell r="F608" t="str">
            <v>Terminado</v>
          </cell>
          <cell r="G608">
            <v>42387</v>
          </cell>
          <cell r="H608">
            <v>42753</v>
          </cell>
          <cell r="I608" t="str">
            <v>Espacios Funcionales</v>
          </cell>
          <cell r="J608" t="str">
            <v>Facultad de Ciencias Naturales, Exactas y de la Educación</v>
          </cell>
        </row>
        <row r="609">
          <cell r="A609">
            <v>4388</v>
          </cell>
          <cell r="B609" t="str">
            <v>OBTENCION DE NUEVOS OLIGOSACARIDOS DERIVADOS DE LACTITOL A PARTIR DE PERMEADOS DE SUERO DE QUESERIA. Fase II</v>
          </cell>
          <cell r="C609" t="str">
            <v>Maite del Pilar Rada Mendoza</v>
          </cell>
          <cell r="D609">
            <v>66824631</v>
          </cell>
          <cell r="E609" t="str">
            <v>mrada@unicauca.edu.co</v>
          </cell>
          <cell r="F609" t="str">
            <v>En Ejecución</v>
          </cell>
          <cell r="G609">
            <v>42383</v>
          </cell>
          <cell r="H609">
            <v>43188</v>
          </cell>
          <cell r="I609" t="str">
            <v>Biotecnología, Calidad Medioambiental y Seguridad Agroalimentaria - BICAMSA</v>
          </cell>
          <cell r="J609" t="str">
            <v>Facultad de Ciencias Naturales, Exactas y de la Educación</v>
          </cell>
        </row>
        <row r="610">
          <cell r="A610">
            <v>4389</v>
          </cell>
          <cell r="B610" t="str">
            <v>ADAPTACION Y METODOLOGIAS DE MODELADO Y SIMULACION PARA SISTEMAS DE TELECOMUNICACIONES FASE 1</v>
          </cell>
          <cell r="C610" t="str">
            <v>Virginia Solarte Muñoz</v>
          </cell>
          <cell r="D610">
            <v>34560835</v>
          </cell>
          <cell r="E610" t="str">
            <v>vsolarte@unicauca.edu.co</v>
          </cell>
          <cell r="F610" t="str">
            <v>En Ejecución</v>
          </cell>
          <cell r="G610">
            <v>42370</v>
          </cell>
          <cell r="H610">
            <v>42916</v>
          </cell>
          <cell r="I610" t="str">
            <v>Grupo I+D Nuevas Tecnologías en Telecomunicaciones - GNTT</v>
          </cell>
          <cell r="J610" t="str">
            <v>Facultad de Ingeniería Electrónica y Telecomunicaciones</v>
          </cell>
        </row>
        <row r="611">
          <cell r="A611">
            <v>4390</v>
          </cell>
          <cell r="B611" t="str">
            <v>LABORATORIO DE MEDIOS PERIODISTICOS  Co.marca – Fase II</v>
          </cell>
          <cell r="C611" t="str">
            <v>Giezzi Lasso Agredo</v>
          </cell>
          <cell r="D611">
            <v>6403080</v>
          </cell>
          <cell r="E611" t="str">
            <v>glasso@unicauca.edu.co</v>
          </cell>
          <cell r="F611" t="str">
            <v>Terminado</v>
          </cell>
          <cell r="G611">
            <v>42384</v>
          </cell>
          <cell r="H611">
            <v>43084</v>
          </cell>
          <cell r="I611" t="str">
            <v>Estudios Culturales y de la Comunicación - ECCO</v>
          </cell>
          <cell r="J611" t="str">
            <v>Facultad de Derecho y Ciencias Políticas</v>
          </cell>
        </row>
        <row r="612">
          <cell r="A612">
            <v>4391</v>
          </cell>
          <cell r="B612" t="str">
            <v>SINTESIS Y CARACTERIZACIÓN DE SULFUROS DE TIERRAS RARAS  (Pr y Ce)</v>
          </cell>
          <cell r="C612" t="str">
            <v xml:space="preserve">Alfonso Enrique  Ramirez Sanabria </v>
          </cell>
          <cell r="D612">
            <v>94310837</v>
          </cell>
          <cell r="E612" t="str">
            <v>aramirez@unicauca.edu.co</v>
          </cell>
          <cell r="F612" t="str">
            <v>Terminado</v>
          </cell>
          <cell r="G612">
            <v>42370</v>
          </cell>
          <cell r="H612">
            <v>42736</v>
          </cell>
          <cell r="I612" t="str">
            <v>Catalisis</v>
          </cell>
          <cell r="J612" t="str">
            <v>Facultad de Ciencias Naturales, Exactas y de la Educación</v>
          </cell>
        </row>
        <row r="613">
          <cell r="A613">
            <v>4393</v>
          </cell>
          <cell r="B613" t="str">
            <v>LA IGUALDAD DE GENERO EN LA UNIVERSIDAD DEL CAUCA COMO DERECHO, CONDICIÓN DE EMPLEO Y FACTOR DEMOCRATIZADOR</v>
          </cell>
          <cell r="C613" t="str">
            <v>GLORIA CECILIA  ARBOLEDA FERNANDEZ</v>
          </cell>
          <cell r="D613">
            <v>34525009</v>
          </cell>
          <cell r="E613" t="str">
            <v>gcarbol@unicauca.edu.co</v>
          </cell>
          <cell r="F613" t="str">
            <v>En Ejecución</v>
          </cell>
          <cell r="G613">
            <v>42332</v>
          </cell>
          <cell r="H613">
            <v>43124</v>
          </cell>
          <cell r="I613" t="str">
            <v>Derecho y Autonomía Universitaria</v>
          </cell>
          <cell r="J613" t="str">
            <v>Facultad de Derecho y Ciencias Políticas</v>
          </cell>
        </row>
        <row r="614">
          <cell r="A614">
            <v>4396</v>
          </cell>
          <cell r="B614" t="str">
            <v>VIVENCIAS Y COTIDIANIDADES DE ESTUDIANTES EN SITUACION DE DISCAPACIDAD EN LA FACULTAD DE CIENCIAS DE LA SALUD, UNIVERSIDAD DEL CAUCA AÑOS 2016-2017</v>
          </cell>
          <cell r="C614" t="str">
            <v>Gloria Esperanza Daza Timana</v>
          </cell>
          <cell r="D614">
            <v>34541388</v>
          </cell>
          <cell r="E614" t="str">
            <v>gdaza@unicauca.edu.co</v>
          </cell>
          <cell r="F614" t="str">
            <v>Terminado</v>
          </cell>
          <cell r="G614">
            <v>42401</v>
          </cell>
          <cell r="H614">
            <v>43132</v>
          </cell>
          <cell r="I614" t="str">
            <v>Comunicación Humana y sus Desórdenes</v>
          </cell>
          <cell r="J614" t="str">
            <v>Facultad de Ciencias de la Salud</v>
          </cell>
        </row>
        <row r="615">
          <cell r="A615">
            <v>4397</v>
          </cell>
          <cell r="B615" t="str">
            <v>REDES DE COMUNICACIONES COMPLETAMENTE OPTICAS: PROCESAMIENTO DE SEÑALES EN DOMINIO OPTICO. PARTE 3 (OSP-AON)</v>
          </cell>
          <cell r="C615" t="str">
            <v>Jose Giovanny Lopez Perafan</v>
          </cell>
          <cell r="D615">
            <v>76305514</v>
          </cell>
          <cell r="E615" t="str">
            <v>glopez@unicauca.edu.co</v>
          </cell>
          <cell r="F615" t="str">
            <v>En Ejecución</v>
          </cell>
          <cell r="G615">
            <v>42401</v>
          </cell>
          <cell r="H615">
            <v>42767</v>
          </cell>
          <cell r="I615" t="str">
            <v>Grupo I+D Nuevas Tecnologías en Telecomunicaciones - GNTT</v>
          </cell>
          <cell r="J615" t="str">
            <v>Facultad de Ingeniería Electrónica y Telecomunicaciones</v>
          </cell>
        </row>
        <row r="616">
          <cell r="A616">
            <v>4398</v>
          </cell>
          <cell r="B616" t="str">
            <v>DISEÑO E IMPLEMENTACIÓN DE UN PROTOTIPO DE COMUNICACIÓN DE DATOS BASADO EN HARDWARE RECONFIGURABLE FASE 3</v>
          </cell>
          <cell r="C616" t="str">
            <v>Pablo Emilio Jojoa Gomez</v>
          </cell>
          <cell r="D616">
            <v>12985932</v>
          </cell>
          <cell r="E616" t="str">
            <v>pjojoa@unicauca.edu.co</v>
          </cell>
          <cell r="F616" t="str">
            <v>Terminado</v>
          </cell>
          <cell r="G616">
            <v>42430</v>
          </cell>
          <cell r="H616">
            <v>42948</v>
          </cell>
          <cell r="I616" t="str">
            <v>Grupo I+D Nuevas Tecnologías en Telecomunicaciones - GNTT</v>
          </cell>
          <cell r="J616" t="str">
            <v>Facultad de Ingeniería Electrónica y Telecomunicaciones</v>
          </cell>
        </row>
        <row r="617">
          <cell r="A617">
            <v>4399</v>
          </cell>
          <cell r="B617" t="str">
            <v xml:space="preserve">IMPLEMENTACION DE UNA RED PARA COMPARTIR MATERIAL EDUCATIVO EN LA SUBREGION CENTRO DE DEPARTAMENTO DEL CAUCA. INNOVACCIÓN CAUCA._x000D_
</v>
          </cell>
          <cell r="C617" t="str">
            <v>Carlos Alberto Gaviria López</v>
          </cell>
          <cell r="D617">
            <v>76310264</v>
          </cell>
          <cell r="E617" t="str">
            <v>cgaviria@unicauca.edu.co</v>
          </cell>
          <cell r="F617" t="str">
            <v>En Ejecución</v>
          </cell>
          <cell r="G617">
            <v>42537</v>
          </cell>
          <cell r="H617">
            <v>43632</v>
          </cell>
          <cell r="I617" t="str">
            <v>Automática Industrial</v>
          </cell>
          <cell r="J617" t="str">
            <v>Facultad de Ingeniería Electrónica y Telecomunicaciones</v>
          </cell>
        </row>
        <row r="618">
          <cell r="A618">
            <v>4400</v>
          </cell>
          <cell r="B618" t="str">
            <v>APLICACIONES A TEORÍA DE INFORMACIÓN Y COMUNICACIÓN DE LOS CONJUNTOS DE SIDON Y SUS GENERALIZACIONES CONTRATO FP44842-131-2016</v>
          </cell>
          <cell r="C618" t="str">
            <v>Carlos Alberto Trujillo Solarte</v>
          </cell>
          <cell r="D618">
            <v>10532448</v>
          </cell>
          <cell r="E618" t="str">
            <v>trujillo@unicauca.edu.co</v>
          </cell>
          <cell r="F618" t="str">
            <v>En Ejecución</v>
          </cell>
          <cell r="G618">
            <v>42608</v>
          </cell>
          <cell r="H618">
            <v>43703</v>
          </cell>
          <cell r="I618" t="str">
            <v>MATEMÁTICA DISCRETA Y APLICACIONES: ERM MATDIS</v>
          </cell>
          <cell r="J618" t="str">
            <v>Facultad de Ciencias Naturales, Exactas y de la Educación</v>
          </cell>
        </row>
        <row r="619">
          <cell r="A619">
            <v>4401</v>
          </cell>
          <cell r="B619" t="str">
            <v>SECUENCIAS SONAR COMO CONJUNTOS DE SIDON Y NUEVAS CONSTRUCCIONES. CONVENIO ESPECIAL DE COOPERACIÓN No. FP44842-550-2015 CELEBRADO ENTRE LA FIDUPREVISORA S.A. Y LA UNIVERSIDAD DEL CAUCA.</v>
          </cell>
          <cell r="C619" t="str">
            <v>Carlos Alberto Trujillo Solarte</v>
          </cell>
          <cell r="D619">
            <v>10532448</v>
          </cell>
          <cell r="E619" t="str">
            <v>trujillo@unicauca.edu.co</v>
          </cell>
          <cell r="F619" t="str">
            <v>Terminado</v>
          </cell>
          <cell r="G619">
            <v>42504</v>
          </cell>
          <cell r="H619">
            <v>43053</v>
          </cell>
          <cell r="I619" t="str">
            <v>ALGEBRA, TEORIA DE NUMEROS Y APLICACIONES</v>
          </cell>
          <cell r="J619" t="str">
            <v>Interinstitucional</v>
          </cell>
        </row>
        <row r="620">
          <cell r="A620">
            <v>4402</v>
          </cell>
          <cell r="B620" t="str">
            <v>APLICACIONES DE LAS FORMAS LINEALES EN LOGARITMOS A SUCESIONES LINEALES RECURRENTES. CONVENIO ESPECIAL DE COOPERACIÓN No. FP44842-550-2015 CELEBRADO ENTRE LA FIDUPREVISORA S.A. Y LA UNIVERSIDAD DEL CAUCA.</v>
          </cell>
          <cell r="C620" t="str">
            <v xml:space="preserve">Jhon Jairo Bravo Grijalba </v>
          </cell>
          <cell r="D620">
            <v>76328867</v>
          </cell>
          <cell r="E620" t="str">
            <v>jbravo@unicauca.edu.co</v>
          </cell>
          <cell r="F620" t="str">
            <v>Terminado</v>
          </cell>
          <cell r="G620">
            <v>42504</v>
          </cell>
          <cell r="H620">
            <v>43053</v>
          </cell>
          <cell r="I620" t="str">
            <v>ALGEBRA, TEORIA DE NUMEROS Y APLICACIONES</v>
          </cell>
          <cell r="J620" t="str">
            <v>Interinstitucional</v>
          </cell>
        </row>
        <row r="621">
          <cell r="A621">
            <v>4403</v>
          </cell>
          <cell r="B621" t="str">
            <v>EVALUACIÓN DEL RIESGO EN LA SALUD DE MUJERES EXPUESTAS CRÓNICAMENTE A HUMO DE BIOMASA MEDIANTE LA ASOCIACIÓN DE INDICADORES DE FUNCIÓN PULMONAR Y VARIANTES POLIMÓRFICAS DE LA INTERLEUQUINA 10 (IL-10) Y HEDGEHOG INTERTACTING PROTEIN (HHIP). CONVENIO ESPECIAL DE COOPERACIÓN No. FP44842-550-2015 CELEBRADO ENTRE LA FIDUPREVISORA S.A. Y LA UNIVERSIDAD DEL CAUCA.</v>
          </cell>
          <cell r="C621" t="str">
            <v>Nohelia Cajas Salazar</v>
          </cell>
          <cell r="D621">
            <v>25280730</v>
          </cell>
          <cell r="E621" t="str">
            <v>nsalazar@unicauca.edu.co</v>
          </cell>
          <cell r="F621" t="str">
            <v>Terminado</v>
          </cell>
          <cell r="G621">
            <v>42504</v>
          </cell>
          <cell r="H621">
            <v>43053</v>
          </cell>
          <cell r="I621" t="str">
            <v>Toxicología Genética y Citogenética</v>
          </cell>
          <cell r="J621" t="str">
            <v>Facultad de Ciencias Naturales, Exactas y de la Educación</v>
          </cell>
        </row>
        <row r="622">
          <cell r="A622">
            <v>4404</v>
          </cell>
          <cell r="B622" t="str">
            <v>EVALUACIÓN DE DAÑO GENÉTICO EN LINFOCITOS DE SANGRE PERIFERICA, EN UNA POBLACIÓN EXPUESTA OCUPACIONALMENTE A SOLVENTES ORGÁNICOS. CONVENIO ESPECIAL DE COOPERACIÓN No. FP44842-550-2015 CELEBRADO ENTRE LA FIDUPREVISORA S.A. Y LA UNIVERSIDAD DEL CAUCA.</v>
          </cell>
          <cell r="C622" t="str">
            <v>Luz Stella Hoyos Giraldo</v>
          </cell>
          <cell r="D622">
            <v>32331874</v>
          </cell>
          <cell r="E622" t="str">
            <v>lshoyos@unicauca.edu.co</v>
          </cell>
          <cell r="F622" t="str">
            <v>Terminado</v>
          </cell>
          <cell r="G622">
            <v>42504</v>
          </cell>
          <cell r="H622">
            <v>43053</v>
          </cell>
          <cell r="I622" t="str">
            <v>Toxicología Genética y Citogenética</v>
          </cell>
          <cell r="J622" t="str">
            <v>Facultad de Ciencias Naturales, Exactas y de la Educación</v>
          </cell>
        </row>
        <row r="623">
          <cell r="A623">
            <v>4405</v>
          </cell>
          <cell r="B623" t="str">
            <v>ARQUITECTURA DE UN SISTEMA BÁSICO DE T-LEARNING BASADA EN MICROSERVICIOS. CONVENIO ESPECIAL DE COOPERACIÓN No. FP44842-550-2015 CELEBRADO ENTRE LA FIDUPREVISORA S.A. Y LA UNIVERSIDAD DEL CAUCA.</v>
          </cell>
          <cell r="C623" t="str">
            <v>Jose Luis Arciniegas Herrera</v>
          </cell>
          <cell r="D623">
            <v>76319265</v>
          </cell>
          <cell r="E623" t="str">
            <v>jlarci@unicauca.edu.co</v>
          </cell>
          <cell r="F623" t="str">
            <v>Terminado</v>
          </cell>
          <cell r="G623">
            <v>42504</v>
          </cell>
          <cell r="H623">
            <v>43053</v>
          </cell>
          <cell r="I623" t="str">
            <v>Ingeniería Telemática</v>
          </cell>
          <cell r="J623" t="str">
            <v>Facultad de Ingeniería Electrónica y Telecomunicaciones</v>
          </cell>
        </row>
        <row r="624">
          <cell r="A624">
            <v>4406</v>
          </cell>
          <cell r="B624" t="str">
            <v>FUNCIONAMIENTO VRI-2016. FORTALECIMIENTO DEL SISTEMA DE INVESTIGACIONES</v>
          </cell>
          <cell r="C624" t="str">
            <v>Alfonso Rafael  Buelvas Garay</v>
          </cell>
          <cell r="D624">
            <v>15041561</v>
          </cell>
          <cell r="E624" t="str">
            <v>abuelvas@unicauca.edu.co</v>
          </cell>
          <cell r="F624" t="str">
            <v>Terminado</v>
          </cell>
          <cell r="G624">
            <v>42370</v>
          </cell>
          <cell r="H624">
            <v>42735</v>
          </cell>
          <cell r="I624" t="str">
            <v>Investigadores Independientes</v>
          </cell>
          <cell r="J624" t="str">
            <v>Otro</v>
          </cell>
        </row>
        <row r="625">
          <cell r="A625">
            <v>4408</v>
          </cell>
          <cell r="B625" t="str">
            <v>APOYO A GRUPOS DE INVESTIGACION UNICAUCA-2016</v>
          </cell>
          <cell r="C625" t="str">
            <v>Alfonso Rafael  Buelvas Garay</v>
          </cell>
          <cell r="D625">
            <v>15041561</v>
          </cell>
          <cell r="E625" t="str">
            <v>abuelvas@unicauca.edu.co</v>
          </cell>
          <cell r="F625" t="str">
            <v>Terminado</v>
          </cell>
          <cell r="G625">
            <v>42370</v>
          </cell>
          <cell r="H625">
            <v>42735</v>
          </cell>
          <cell r="I625" t="str">
            <v>Investigadores Independientes</v>
          </cell>
          <cell r="J625" t="str">
            <v>Otro</v>
          </cell>
        </row>
        <row r="626">
          <cell r="A626">
            <v>4409</v>
          </cell>
          <cell r="B626" t="str">
            <v>EVALUACIÓN DEL EFECTO NUTRICIONAL DE LA GRASA Y DE UN CONCENTRADO PROTEICO OBTENIDOS DE RESIDUOS DE ORIGEN ANIMAL EN LA EFICIENCIA ALIMENTICIA DE TILAPIA ROJA (OREOCHROMIS SPP) Y CACHAMA BLANCA (PIARACTUS BRACHYPOMUS). CONTRATO DE FINANCIAMIENTO DE RECUPERACIÓN CONTINGENTE No. FP44842-100-2016_x000D_
CELEBRADO ENTRE FIDUCIARIA LA PREVISORA S.A. - FIDUPREVISORA S.A. ACTUANDO COMO VOCERA Y ADMINISTRADORA DEL FONDO NACIONAL DE FINANCIAMIENTO PARA LA CIENCIA, LA TECNOLOGÍA Y LA INNOVACIÓN, FONDO FRANCISCO JOSÉ DE CALDAS, LA UNIVERSIDAD DEL CAUCA-UNICAUCA Y PISCICOLA SALVAJINA SAT</v>
          </cell>
          <cell r="C626" t="str">
            <v>Nelson Jose Vivas Quila</v>
          </cell>
          <cell r="D626">
            <v>10545742</v>
          </cell>
          <cell r="E626" t="str">
            <v>nvivas@unicauca.edu.co</v>
          </cell>
          <cell r="F626" t="str">
            <v>Terminado</v>
          </cell>
          <cell r="G626">
            <v>42606</v>
          </cell>
          <cell r="H626">
            <v>43336</v>
          </cell>
          <cell r="I626" t="str">
            <v>Nutrición Agropecuaria</v>
          </cell>
          <cell r="J626" t="str">
            <v>Facultad de Ciencias Agrarias</v>
          </cell>
        </row>
        <row r="627">
          <cell r="A627">
            <v>4411</v>
          </cell>
          <cell r="B627" t="str">
            <v xml:space="preserve">ACCION COLECTIVA, COHESION SOCIAL Y ASOCIANISMO ETNICO EN EL DEPARTAMENTO DEL CAUCA. </v>
          </cell>
          <cell r="C627" t="str">
            <v>raul cortes landazury</v>
          </cell>
          <cell r="D627">
            <v>16776407</v>
          </cell>
          <cell r="E627" t="str">
            <v>rcortes@unicauca.edu.co</v>
          </cell>
          <cell r="F627" t="str">
            <v>Terminado</v>
          </cell>
          <cell r="G627">
            <v>42402</v>
          </cell>
          <cell r="H627">
            <v>42768</v>
          </cell>
          <cell r="I627" t="str">
            <v>Desarrollo y Políticas Públicas. POLINOMIA.</v>
          </cell>
          <cell r="J627" t="str">
            <v>Facultad de Ciencias Contables Económicas y Administrativas</v>
          </cell>
        </row>
        <row r="628">
          <cell r="A628">
            <v>4412</v>
          </cell>
          <cell r="B628" t="str">
            <v xml:space="preserve">EFECTIVIDAD DE LAS ALIANZAS PUBLICAS- PRIVADAS EN INFRAESTRUCTURA DE CARRETERAS: UN ANALISIS ECONOMICO DEL DESARROLLO CARRETERO EN COLOMBIA </v>
          </cell>
          <cell r="C628" t="str">
            <v>Monica Maria Sinisterra Rodriguez</v>
          </cell>
          <cell r="D628">
            <v>67002775</v>
          </cell>
          <cell r="E628" t="str">
            <v>msinisterra@unicauca.edu.co</v>
          </cell>
          <cell r="F628" t="str">
            <v>En Ejecución</v>
          </cell>
          <cell r="G628">
            <v>42402</v>
          </cell>
          <cell r="H628">
            <v>43099</v>
          </cell>
          <cell r="I628" t="str">
            <v>Desarrollo y Políticas Públicas. POLINOMIA.</v>
          </cell>
          <cell r="J628" t="str">
            <v>Facultad de Ciencias Contables Económicas y Administrativas</v>
          </cell>
        </row>
        <row r="629">
          <cell r="A629">
            <v>4413</v>
          </cell>
          <cell r="B629" t="str">
            <v>ANÁLISIS PRELIMINAR DE LA  ACTIVIDAD ANTIDEPRESIVA, ANSIOLÍTICA Y ANTICONVULSIVA DE Cyperus Hermaphroditus Y DE SU MECANISMO ANTI-INFLAMATORIO</v>
          </cell>
          <cell r="C629" t="str">
            <v xml:space="preserve">Tania Milena  Gutierrez Valencia </v>
          </cell>
          <cell r="D629">
            <v>48600287</v>
          </cell>
          <cell r="E629" t="str">
            <v>tgutierrez@unicauca.edu.co</v>
          </cell>
          <cell r="F629" t="str">
            <v>Terminado</v>
          </cell>
          <cell r="G629">
            <v>42005</v>
          </cell>
          <cell r="H629">
            <v>42430</v>
          </cell>
          <cell r="I629" t="str">
            <v>Grupo de Investigación en Procesos Electroquímicos - GIPEL</v>
          </cell>
          <cell r="J629" t="str">
            <v>Facultad de Ciencias Naturales, Exactas y de la Educación</v>
          </cell>
        </row>
        <row r="630">
          <cell r="A630">
            <v>4415</v>
          </cell>
          <cell r="B630" t="str">
            <v>FUNCIONAMIENTO EDITORIAL UNIVERSIDAD DEL CAUCA</v>
          </cell>
          <cell r="C630" t="str">
            <v>Alfonso Rafael  Buelvas Garay</v>
          </cell>
          <cell r="D630">
            <v>15041561</v>
          </cell>
          <cell r="E630" t="str">
            <v>abuelvas@unicauca.edu.co</v>
          </cell>
          <cell r="F630" t="str">
            <v>En Ejecución</v>
          </cell>
          <cell r="G630">
            <v>42370</v>
          </cell>
          <cell r="H630">
            <v>43100</v>
          </cell>
          <cell r="I630" t="str">
            <v>Investigadores Independientes</v>
          </cell>
          <cell r="J630" t="str">
            <v>Otro</v>
          </cell>
        </row>
        <row r="631">
          <cell r="A631">
            <v>4418</v>
          </cell>
          <cell r="B631" t="str">
            <v>MOOC MAKER: CONSTRUCTION OF MANAGEMENT CAPACITIES OF MOOCS IN HIGHER EDUCATION. ACUERDO DE ASOCIACIÓN ENTRE LA UNIVERSIDAD CARLOS III DE MADRID Y LA UNIVERSIDAD DEL CAUCA./ PARTNERSHIP AGREEMENT UNIVERSIDAD CARLOS III DE MADRID - UNIVERSIDAD DEL CAUCA.</v>
          </cell>
          <cell r="C631" t="str">
            <v>Mario Fernando  Solarte Sarasty</v>
          </cell>
          <cell r="D631">
            <v>76319313</v>
          </cell>
          <cell r="E631" t="str">
            <v>msolarte@unicauca.edu.co</v>
          </cell>
          <cell r="F631" t="str">
            <v>En Ejecución</v>
          </cell>
          <cell r="G631">
            <v>42292</v>
          </cell>
          <cell r="H631">
            <v>43387</v>
          </cell>
          <cell r="I631" t="str">
            <v>Ingeniería Telemática</v>
          </cell>
          <cell r="J631" t="str">
            <v>Facultad de Ingeniería Electrónica y Telecomunicaciones</v>
          </cell>
        </row>
        <row r="632">
          <cell r="A632">
            <v>4419</v>
          </cell>
          <cell r="B632" t="str">
            <v>LA POLÍTICA A LOS PUEBLOS INDÍGENAS EN COLOMBIA 2004-2014. DIEZ AÑOS ENTRE LA INDIFERENCIA Y EL EXOTISMO</v>
          </cell>
          <cell r="C632" t="str">
            <v>Tulio Enrique Rojas Curieux</v>
          </cell>
          <cell r="D632">
            <v>19250404</v>
          </cell>
          <cell r="E632" t="str">
            <v>trojas@unicauca.edu.co</v>
          </cell>
          <cell r="F632" t="str">
            <v>En Ejecución</v>
          </cell>
          <cell r="G632">
            <v>42430</v>
          </cell>
          <cell r="H632">
            <v>43009</v>
          </cell>
          <cell r="I632" t="str">
            <v>Estudios Linguísticos Pedagógicos y Socio Culturales del Suroccidente Colombiano</v>
          </cell>
          <cell r="J632" t="str">
            <v>Facultad de Ciencias Humanas y Sociales</v>
          </cell>
        </row>
        <row r="633">
          <cell r="A633">
            <v>4420</v>
          </cell>
          <cell r="B633" t="str">
            <v>ANÁLISIS DE LAS VARIABLES QUE INCIDEN EN LOS RECURSOS FINALES, EN COSTO Y PLAZO, EN LOS CONTRATOS DE OBRAS CIVILES REALIZADOS POR LA ALCALDÍA DEL MUNICIPIO DE POPAYÁN. FASE I: ENERO 1994-DICIEMBRE 2000</v>
          </cell>
          <cell r="C633" t="str">
            <v xml:space="preserve">Luis Ildemar  Bolaños Andrade </v>
          </cell>
          <cell r="D633">
            <v>10533156</v>
          </cell>
          <cell r="E633" t="str">
            <v>luisboan@unicauca.edu.co</v>
          </cell>
          <cell r="F633" t="str">
            <v>Suspendido</v>
          </cell>
          <cell r="G633">
            <v>42408</v>
          </cell>
          <cell r="H633">
            <v>42681</v>
          </cell>
          <cell r="I633" t="str">
            <v>INVESTIGACION EN CONSTRUCCION</v>
          </cell>
          <cell r="J633" t="str">
            <v>Facultad de Ingeniería Civil</v>
          </cell>
        </row>
        <row r="634">
          <cell r="A634">
            <v>4421</v>
          </cell>
          <cell r="B634" t="str">
            <v>IMPLEMENTACIÓN DE BUENAS PRÁCTICAS DE POSCOSECHA DE LA CEBOLLA DE RAMA (ALLIUM FISTULOSUM) PARA EL FORTALECIMIENTO SOCIO-EMPRESARIAL DE LOS PRODUCTORES DEL MUNICIPIO DE SILVIA – CAUCA. CONTRATO DE FINANCIAMIENTO DE RECUPERACIÓN CONTINGENTE No. FP44842-159-2016. CODIGO COLCIENCIAS #71353255</v>
          </cell>
          <cell r="C634" t="str">
            <v>VICTOR FELIPE TERAN GOMEZ</v>
          </cell>
          <cell r="D634">
            <v>10545831</v>
          </cell>
          <cell r="E634" t="str">
            <v>vfteran@unicauca.edu.co</v>
          </cell>
          <cell r="F634" t="str">
            <v>En Ejecución</v>
          </cell>
          <cell r="G634">
            <v>42606</v>
          </cell>
          <cell r="H634">
            <v>43496</v>
          </cell>
          <cell r="I634" t="str">
            <v>QUIMICA ANALITICA AMBIENTAL</v>
          </cell>
          <cell r="J634" t="str">
            <v>Facultad de Ciencias Naturales, Exactas y de la Educación</v>
          </cell>
        </row>
        <row r="635">
          <cell r="A635">
            <v>4422</v>
          </cell>
          <cell r="B635" t="str">
            <v>IDENTIFICACACION DE IMPACTOS AMBIENTALES, SOCIALES Y CULTURAS GENERADOS POR LA MINERIA EN TERRITORIOS ANCESTRALES DE COMUNIDADES NEGRAS EN EL NORTE DEL CAUCA</v>
          </cell>
          <cell r="C635" t="str">
            <v>AXEL ALEJANDRO ROJAS MARTINEZ</v>
          </cell>
          <cell r="D635">
            <v>16782962</v>
          </cell>
          <cell r="E635" t="str">
            <v>axelrojasm@unicauca.edu.co</v>
          </cell>
          <cell r="F635" t="str">
            <v>Terminado</v>
          </cell>
          <cell r="G635">
            <v>42370</v>
          </cell>
          <cell r="H635">
            <v>42735</v>
          </cell>
          <cell r="I635" t="str">
            <v>POLITICA DE LA ALTERIDAD</v>
          </cell>
          <cell r="J635" t="str">
            <v>Facultad de Ciencias Humanas y Sociales</v>
          </cell>
        </row>
        <row r="636">
          <cell r="A636">
            <v>4423</v>
          </cell>
          <cell r="B636" t="str">
            <v>DIDÁCTICA DE LA LITERATURA DESDE UNA PERSPECTIVA COMPARATISTA</v>
          </cell>
          <cell r="C636" t="str">
            <v>Patricia  Aristizabal Montes</v>
          </cell>
          <cell r="D636">
            <v>30273289</v>
          </cell>
          <cell r="E636" t="str">
            <v>paristizabal@unicauca.edu.co</v>
          </cell>
          <cell r="F636" t="str">
            <v>En Ejecución</v>
          </cell>
          <cell r="G636">
            <v>42430</v>
          </cell>
          <cell r="H636">
            <v>43281</v>
          </cell>
          <cell r="I636" t="str">
            <v>Literatura, Cultura y Educación</v>
          </cell>
          <cell r="J636" t="str">
            <v>Casa Museo Mosquera</v>
          </cell>
        </row>
        <row r="637">
          <cell r="A637">
            <v>4424</v>
          </cell>
          <cell r="B637" t="str">
            <v>EVALUACION DE LA EFICACIA DEL ABONO ORGANICO LIQUIDO MINERALIZADO (A.L.O.F.A.) EN LAS PLANTAS DE CAFÉ (COFFEA ARABICA)</v>
          </cell>
          <cell r="C637" t="str">
            <v xml:space="preserve">Consuelo  Montes Rojas </v>
          </cell>
          <cell r="D637">
            <v>51628500</v>
          </cell>
          <cell r="E637" t="str">
            <v>cmontesr@unicauca.edu.co</v>
          </cell>
          <cell r="F637" t="str">
            <v>En Ejecución</v>
          </cell>
          <cell r="G637">
            <v>42370</v>
          </cell>
          <cell r="H637">
            <v>43313</v>
          </cell>
          <cell r="I637" t="str">
            <v>TULL, Grupo de Investigaciones para el Desarrollo Rural.</v>
          </cell>
          <cell r="J637" t="str">
            <v>Facultad de Ciencias Agrarias</v>
          </cell>
        </row>
        <row r="638">
          <cell r="A638">
            <v>4425</v>
          </cell>
          <cell r="B638" t="str">
            <v>FORTALECIMIENTO DEL SISTEMA TURISTICO REGIONAL DESDE LA POLITICA PUBLICA: UNA PROPUESTA ESTRATEGICA EN ALIANZA ENTRE LA UNIVERSIDAD, EL ESTADO, EL SECTOR PRODUCTIVO Y LA SOCIEDAD CIVIL</v>
          </cell>
          <cell r="C638" t="str">
            <v>Andrés José Castrillón Muñoz</v>
          </cell>
          <cell r="D638">
            <v>10535159</v>
          </cell>
          <cell r="E638" t="str">
            <v>andresj99@yahoo.com</v>
          </cell>
          <cell r="F638" t="str">
            <v>Terminado</v>
          </cell>
          <cell r="G638">
            <v>42430</v>
          </cell>
          <cell r="H638">
            <v>42795</v>
          </cell>
          <cell r="I638" t="str">
            <v>DESARROLLO TURISTICO Y REGIONAL</v>
          </cell>
          <cell r="J638" t="str">
            <v>Facultad de Ciencias Contables Económicas y Administrativas</v>
          </cell>
        </row>
        <row r="639">
          <cell r="A639">
            <v>4426</v>
          </cell>
          <cell r="B639" t="str">
            <v>DETERMINACION DE LA INVARIANZA TEMPORAL DE COMPONENTES PRINCIPALES E INDEPENDIENTES EN SEÑALES ELECTROENCEFALOGRAFICAS.</v>
          </cell>
          <cell r="C639" t="str">
            <v>Carlos Felipe Rengifo Rodas</v>
          </cell>
          <cell r="D639">
            <v>14896791</v>
          </cell>
          <cell r="E639" t="str">
            <v>caferen@unicauca.edu.co</v>
          </cell>
          <cell r="F639" t="str">
            <v>Terminado</v>
          </cell>
          <cell r="G639">
            <v>42209</v>
          </cell>
          <cell r="H639">
            <v>42484</v>
          </cell>
          <cell r="I639" t="str">
            <v>Automática Industrial</v>
          </cell>
          <cell r="J639" t="str">
            <v>Facultad de Ingeniería Electrónica y Telecomunicaciones</v>
          </cell>
        </row>
        <row r="640">
          <cell r="A640">
            <v>4427</v>
          </cell>
          <cell r="B640" t="str">
            <v>NEUROMOTIC: SISTEMA MÓVIL PARA EL APOYO AL DIAGNÓSTICO DE LA EPILEPSIA. CONTRATO DE FINANCIAMIENTO DE RECUPERACIÓN CONTINGENTE NO. FP44842-154-2016. CÓDIGO COLCIENCIAS NO. 110371552329.</v>
          </cell>
          <cell r="C640" t="str">
            <v>Diego Mauricio Lopez Gutierrez</v>
          </cell>
          <cell r="D640">
            <v>76325018</v>
          </cell>
          <cell r="E640" t="str">
            <v>dmlopez@unicauca.edu.co</v>
          </cell>
          <cell r="F640" t="str">
            <v>En Ejecución</v>
          </cell>
          <cell r="G640">
            <v>42558</v>
          </cell>
          <cell r="H640">
            <v>43653</v>
          </cell>
          <cell r="I640" t="str">
            <v>Ingeniería Telemática</v>
          </cell>
          <cell r="J640" t="str">
            <v>Facultad de Ingeniería Electrónica y Telecomunicaciones</v>
          </cell>
        </row>
        <row r="641">
          <cell r="A641">
            <v>4428</v>
          </cell>
          <cell r="B641" t="str">
            <v xml:space="preserve">PROTOTIPO DE ELASTOGRAFIA ULTRASONICA PARA APOYO AL DIAGNOSTICO DE CANCER DE MAMA </v>
          </cell>
          <cell r="C641" t="str">
            <v>Carlos Alberto Gaviria López</v>
          </cell>
          <cell r="D641">
            <v>76310264</v>
          </cell>
          <cell r="E641" t="str">
            <v>cgaviria@unicauca.edu.co</v>
          </cell>
          <cell r="F641" t="str">
            <v>En Ejecución</v>
          </cell>
          <cell r="G641">
            <v>42720</v>
          </cell>
          <cell r="H641">
            <v>43236</v>
          </cell>
          <cell r="I641" t="str">
            <v>Automática Industrial</v>
          </cell>
          <cell r="J641" t="str">
            <v>Facultad de Ingeniería Electrónica y Telecomunicaciones</v>
          </cell>
        </row>
        <row r="642">
          <cell r="A642">
            <v>4429</v>
          </cell>
          <cell r="B642" t="str">
            <v>PRODUCCION ACADEMICA DE LA FACULTAD DE CIENCIAS DE LA SALUD, UNIVERSIDAD DEL CAUCA 2010 - MARZO 2016. INNOVACCIÓN CAUCA.</v>
          </cell>
          <cell r="C642" t="str">
            <v>Mario Delgado Noguera</v>
          </cell>
          <cell r="D642">
            <v>10533346</v>
          </cell>
          <cell r="E642" t="str">
            <v>mariodelg@gmail.com</v>
          </cell>
          <cell r="F642" t="str">
            <v>En Ejecución</v>
          </cell>
          <cell r="G642">
            <v>42598</v>
          </cell>
          <cell r="H642">
            <v>43075</v>
          </cell>
          <cell r="I642" t="str">
            <v>Lactancia materna y alimentación complementaria</v>
          </cell>
          <cell r="J642" t="str">
            <v>Facultad de Ciencias de la Salud</v>
          </cell>
        </row>
        <row r="643">
          <cell r="A643">
            <v>4430</v>
          </cell>
          <cell r="B643" t="str">
            <v xml:space="preserve">SEMILLEROS IDIS "FORMACION DE ARQUITECTURAS DE SOFTWARE PARA LA INDUSTRIA REGIONAL: INCORPORACION DE LAS PRACTICAS DE ARQUITECTURA EN LA FORMACION COMPLEMENTARIA DE LOS INGENIEROS DE SISTEMAS". INNOVACCIÓN CAUCA. </v>
          </cell>
          <cell r="C643" t="str">
            <v>Julio Ariel Hurtado Alegria</v>
          </cell>
          <cell r="D643">
            <v>76317623</v>
          </cell>
          <cell r="E643" t="str">
            <v>ahurtado@unicauca.edu.co</v>
          </cell>
          <cell r="F643" t="str">
            <v>En Ejecución</v>
          </cell>
          <cell r="G643">
            <v>42598</v>
          </cell>
          <cell r="H643">
            <v>43024</v>
          </cell>
          <cell r="I643" t="str">
            <v>Ingeniería Telemática</v>
          </cell>
          <cell r="J643" t="str">
            <v>Facultad de Ingeniería Electrónica y Telecomunicaciones</v>
          </cell>
        </row>
        <row r="644">
          <cell r="A644">
            <v>4431</v>
          </cell>
          <cell r="B644" t="str">
            <v>JORNADA DE CAPACITACION Y ACTUALIZACION  EN BIOLOGIA MOLECULAR DEL CANCER Y EN NUEVAS TECNOLOGIAS PARA SU PRONOSTICO, DIAGNOSTICO Y TRATAMIENTO. INNOVACCIÓN CAUCA.</v>
          </cell>
          <cell r="C644" t="str">
            <v>Julio Cesar Klinger Hernandez</v>
          </cell>
          <cell r="D644">
            <v>10526732</v>
          </cell>
          <cell r="E644" t="str">
            <v>inmunocauca@yahoo.com</v>
          </cell>
          <cell r="F644" t="str">
            <v>En Ejecución</v>
          </cell>
          <cell r="G644">
            <v>42598</v>
          </cell>
          <cell r="H644">
            <v>43236</v>
          </cell>
          <cell r="I644" t="str">
            <v>Inmunología y Enfermedades infecciosas</v>
          </cell>
          <cell r="J644" t="str">
            <v>Facultad de Ciencias de la Salud</v>
          </cell>
        </row>
        <row r="645">
          <cell r="A645">
            <v>4432</v>
          </cell>
          <cell r="B645" t="str">
            <v>FORMACION EN AVALUACION AGRONOMICA DE FORRAJES TROPICALES EN EL SEMILLERO DE INVESTIGACION DE NUTRIFACA. INNOVACCIÓN CAUCA.</v>
          </cell>
          <cell r="C645" t="str">
            <v>Nelson Jose Vivas Quila</v>
          </cell>
          <cell r="D645">
            <v>10545742</v>
          </cell>
          <cell r="E645" t="str">
            <v>nvivas@unicauca.edu.co</v>
          </cell>
          <cell r="F645" t="str">
            <v>En Ejecución</v>
          </cell>
          <cell r="G645">
            <v>42598</v>
          </cell>
          <cell r="H645">
            <v>43024</v>
          </cell>
          <cell r="I645" t="str">
            <v>Nutrición Agropecuaria</v>
          </cell>
          <cell r="J645" t="str">
            <v>Facultad de Ciencias Agrarias</v>
          </cell>
        </row>
        <row r="646">
          <cell r="A646">
            <v>4433</v>
          </cell>
          <cell r="B646" t="str">
            <v>EVALUACION DE POLIMORFISMO GENETICOS Y FUNCION PULMONAR PARA ESTIMAR RIESGOS DE SALUD POR EL USO DE BIOMASA COMO COMBUSTIBLE DOMESTICO. INNOVACCIÓN CAUCA.</v>
          </cell>
          <cell r="C646" t="str">
            <v>Nohelia Cajas Salazar</v>
          </cell>
          <cell r="D646">
            <v>25280730</v>
          </cell>
          <cell r="E646" t="str">
            <v>nsalazar@unicauca.edu.co</v>
          </cell>
          <cell r="F646" t="str">
            <v>En Ejecución</v>
          </cell>
          <cell r="G646">
            <v>42598</v>
          </cell>
          <cell r="H646">
            <v>43342</v>
          </cell>
          <cell r="I646" t="str">
            <v>Toxicología Genética y Citogenética</v>
          </cell>
          <cell r="J646" t="str">
            <v>Facultad de Ciencias Naturales, Exactas y de la Educación</v>
          </cell>
        </row>
        <row r="647">
          <cell r="A647">
            <v>4434</v>
          </cell>
          <cell r="B647" t="str">
            <v xml:space="preserve">SEMILLERO DIPO "UN ESTUDIO DE LA GRAFICA DEL MOVIMIENTO ESTUDIANTIL DE LA UNIVERSIDAD DEL CAUCA DE COMIENZOS DEL SIGLO XXI, A LA CONSOLIDACION DE UN OBSERVATORIO COMO SEMILLERO DE INVESTIGACION EN DISEÑO GRAFICO". INNOVACCIÓN CAUCA. </v>
          </cell>
          <cell r="C647" t="str">
            <v>Rosa Elizabeth Tabares Trujillo</v>
          </cell>
          <cell r="D647">
            <v>29345220</v>
          </cell>
          <cell r="E647" t="str">
            <v>rtabares@unicauca.edu.co</v>
          </cell>
          <cell r="F647" t="str">
            <v>En Ejecución</v>
          </cell>
          <cell r="G647">
            <v>42598</v>
          </cell>
          <cell r="H647">
            <v>42963</v>
          </cell>
          <cell r="I647" t="str">
            <v>Antropacifico</v>
          </cell>
          <cell r="J647" t="str">
            <v>Facultad de Ciencias Humanas y Sociales</v>
          </cell>
        </row>
        <row r="648">
          <cell r="A648">
            <v>4435</v>
          </cell>
          <cell r="B648" t="str">
            <v>FACTORES DE DESERCIÓN ESTUDIANTIL DEL PROGRAMA DE FONOAUDIOLOGÍA  UNIVERSIDAD DEL CAUCA 2012 – 2015</v>
          </cell>
          <cell r="C648" t="str">
            <v xml:space="preserve">Claudia Ximena  Campo Cañar </v>
          </cell>
          <cell r="D648">
            <v>34558669</v>
          </cell>
          <cell r="E648" t="str">
            <v>xcampo@unicauca.edu.co</v>
          </cell>
          <cell r="F648" t="str">
            <v>Terminado</v>
          </cell>
          <cell r="G648">
            <v>42400</v>
          </cell>
          <cell r="H648">
            <v>42916</v>
          </cell>
          <cell r="I648" t="str">
            <v>Comunicación Humana y sus Desórdenes</v>
          </cell>
          <cell r="J648" t="str">
            <v>Facultad de Ciencias de la Salud</v>
          </cell>
        </row>
        <row r="649">
          <cell r="A649">
            <v>4437</v>
          </cell>
          <cell r="B649" t="str">
            <v xml:space="preserve">DISEÑO  E IMPLEMENTACION DE UN SERVICIO WEB  DE VIGILANCIA Y SEGUIMIENTO DE LA HIPOACUSIA LABORAL EN LOS TRABAJADORES  EXPUESTOS A RUIDO ”POPAYAN 2016-2017 </v>
          </cell>
          <cell r="C649" t="str">
            <v xml:space="preserve">Maria Consuelo  Chaves Peñaranda </v>
          </cell>
          <cell r="D649">
            <v>34533840</v>
          </cell>
          <cell r="E649" t="str">
            <v>mchaves@unicauca.edu.co</v>
          </cell>
          <cell r="F649" t="str">
            <v>Terminado</v>
          </cell>
          <cell r="G649">
            <v>41913</v>
          </cell>
          <cell r="H649">
            <v>42674</v>
          </cell>
          <cell r="I649" t="str">
            <v>Comunicación Humana y sus Desórdenes</v>
          </cell>
          <cell r="J649" t="str">
            <v>Facultad de Ciencias de la Salud</v>
          </cell>
        </row>
        <row r="650">
          <cell r="A650">
            <v>4438</v>
          </cell>
          <cell r="B650" t="str">
            <v>EVALUACIÓN DE ACTIVIDAD ANTIOXIDANTE Y FARMACOLÓGICA EN EL EXTRACTO ETANÓLICO DE HOJAS DE CRINUM X POWELLII (AMARYLLIDACEAE)</v>
          </cell>
          <cell r="C650" t="str">
            <v>Fabio Antonio Cabezas Fajardo</v>
          </cell>
          <cell r="D650">
            <v>14939780</v>
          </cell>
          <cell r="E650" t="str">
            <v>facabz@unicauca.edu.co</v>
          </cell>
          <cell r="F650" t="str">
            <v>Terminado</v>
          </cell>
          <cell r="G650">
            <v>42299</v>
          </cell>
          <cell r="H650">
            <v>42665</v>
          </cell>
          <cell r="I650" t="str">
            <v>Química de Compuestos Bioactivos</v>
          </cell>
          <cell r="J650" t="str">
            <v>Facultad de Ciencias Naturales, Exactas y de la Educación</v>
          </cell>
        </row>
        <row r="651">
          <cell r="A651">
            <v>4439</v>
          </cell>
          <cell r="B651" t="str">
            <v xml:space="preserve">LOS SABORES DE ANTIOQUIA EN LA OBRA COMPLETA DE TOMAS CARRASQUILLA </v>
          </cell>
          <cell r="C651" t="str">
            <v>Carlos Humberto  Illera Montoya</v>
          </cell>
          <cell r="D651">
            <v>6264669</v>
          </cell>
          <cell r="E651" t="str">
            <v>carloshillera@gmail.com</v>
          </cell>
          <cell r="F651" t="str">
            <v>En Ejecución</v>
          </cell>
          <cell r="G651">
            <v>42590</v>
          </cell>
          <cell r="H651">
            <v>42955</v>
          </cell>
          <cell r="I651" t="str">
            <v>PATRIMONIO GASTRONÓMICO DEL DEPARTAMENTO DEL CAUCA</v>
          </cell>
          <cell r="J651" t="str">
            <v>Facultad de Ciencias Humanas y Sociales</v>
          </cell>
        </row>
        <row r="652">
          <cell r="A652">
            <v>4440</v>
          </cell>
          <cell r="B652" t="str">
            <v>UN ALGORITMO TIPO NEWTON GLOBALIZADO PARA RESOLVER LA ECUACION CUADRATICA MATRICIAL</v>
          </cell>
          <cell r="C652" t="str">
            <v>Rosana Pérez Mera</v>
          </cell>
          <cell r="D652">
            <v>34548200</v>
          </cell>
          <cell r="E652" t="str">
            <v>rosana@unicauca.edu.co</v>
          </cell>
          <cell r="F652" t="str">
            <v>Terminado</v>
          </cell>
          <cell r="G652">
            <v>42576</v>
          </cell>
          <cell r="H652">
            <v>43125</v>
          </cell>
          <cell r="I652" t="str">
            <v>Grupo de Optimización</v>
          </cell>
          <cell r="J652" t="str">
            <v>Facultad de Ciencias Naturales, Exactas y de la Educación</v>
          </cell>
        </row>
        <row r="653">
          <cell r="A653">
            <v>4441</v>
          </cell>
          <cell r="B653" t="str">
            <v xml:space="preserve">HAPHOP FISIO II – UN JUEGO SERIO INTERACTIVO BASADO EN MOVIMIENTO (EXERGAME) PARA EL SOPORTE A TERAPIAS COGNITIVAS EN NIÑOS. INNOVACCIÓN CAUCA._x000D_
</v>
          </cell>
          <cell r="C653" t="str">
            <v>Diego Mauricio Lopez Gutierrez</v>
          </cell>
          <cell r="D653">
            <v>76325018</v>
          </cell>
          <cell r="E653" t="str">
            <v>dmlopez@unicauca.edu.co</v>
          </cell>
          <cell r="F653" t="str">
            <v>En Ejecución</v>
          </cell>
          <cell r="G653">
            <v>42704</v>
          </cell>
          <cell r="H653">
            <v>43464</v>
          </cell>
          <cell r="I653" t="str">
            <v>Ingeniería Telemática</v>
          </cell>
          <cell r="J653" t="str">
            <v>Facultad de Ingeniería Electrónica y Telecomunicaciones</v>
          </cell>
        </row>
        <row r="654">
          <cell r="A654">
            <v>4442</v>
          </cell>
          <cell r="B654" t="str">
            <v>ESTUDIO DE CARGAS POLÍNICAS COLECTADAS POR ABEJAS Y MONITOREO POBLACIONAL DE AVES ASOCIADAS A DOS SISTEMAS DE PRODUCCIÓN CAFETERA, POPAYÁN - INNOVACCIÓN CAUCA. INNOVACCIÓN CAUCA.</v>
          </cell>
          <cell r="C654" t="str">
            <v>Maria Cristina Gallego Ropero</v>
          </cell>
          <cell r="D654">
            <v>31986406</v>
          </cell>
          <cell r="E654" t="str">
            <v>mgallego@unicauca.edu.co</v>
          </cell>
          <cell r="F654" t="str">
            <v>En Ejecución</v>
          </cell>
          <cell r="G654">
            <v>42684</v>
          </cell>
          <cell r="H654">
            <v>43229</v>
          </cell>
          <cell r="I654" t="str">
            <v>Estudios Ambientales</v>
          </cell>
          <cell r="J654" t="str">
            <v>Facultad de Ciencias Naturales, Exactas y de la Educación</v>
          </cell>
        </row>
        <row r="655">
          <cell r="A655">
            <v>4443</v>
          </cell>
          <cell r="B655" t="str">
            <v>CHAKRA Y GASTRONOMIA: VALORACION SOCIOCULTURAL Y CONSOLIDACION DE LOS CONOCIMIENTOS Y PRACTICAS EN EL PUEBLO KICHWA DE LA AMAZONIA ECUATORIANA</v>
          </cell>
          <cell r="C655" t="str">
            <v>Jairo Tocancipá Falla</v>
          </cell>
          <cell r="D655">
            <v>12120023</v>
          </cell>
          <cell r="E655" t="str">
            <v>jtocancipa@unicauca.edu.co</v>
          </cell>
          <cell r="F655" t="str">
            <v>Terminado</v>
          </cell>
          <cell r="G655">
            <v>42278</v>
          </cell>
          <cell r="H655">
            <v>43100</v>
          </cell>
          <cell r="I655" t="str">
            <v>Estudios Sociales Comparativos Andes, Amazonia, Costa Pacífica</v>
          </cell>
          <cell r="J655" t="str">
            <v>Facultad de Ciencias Humanas y Sociales</v>
          </cell>
        </row>
        <row r="656">
          <cell r="A656">
            <v>4444</v>
          </cell>
          <cell r="B656" t="str">
            <v>ANALISIS DE CONTENIDO DEL CANAL TELEPACIFICO. REPRESENTACION DE MINORÍAS ETNICAS</v>
          </cell>
          <cell r="C656" t="str">
            <v>Piedad Ruiz Echeverry</v>
          </cell>
          <cell r="D656">
            <v>31900022</v>
          </cell>
          <cell r="E656" t="str">
            <v>pruiz@unicauca.edu.co</v>
          </cell>
          <cell r="F656" t="str">
            <v>Terminado</v>
          </cell>
          <cell r="G656">
            <v>42576</v>
          </cell>
          <cell r="H656">
            <v>43084</v>
          </cell>
          <cell r="I656" t="str">
            <v>Grupo de Investigación y Estudios en Comunicación</v>
          </cell>
          <cell r="J656" t="str">
            <v>Facultad de Derecho y Ciencias Políticas</v>
          </cell>
        </row>
        <row r="657">
          <cell r="A657">
            <v>4445</v>
          </cell>
          <cell r="B657" t="str">
            <v xml:space="preserve">CORTICOESTEROIDES MATERNA PARA NIÑOS CON ARTRITIS SÉPTICA </v>
          </cell>
          <cell r="C657" t="str">
            <v>Mario Delgado Noguera</v>
          </cell>
          <cell r="D657">
            <v>10533346</v>
          </cell>
          <cell r="E657" t="str">
            <v>mariodelg@gmail.com</v>
          </cell>
          <cell r="F657" t="str">
            <v>En Ejecución</v>
          </cell>
          <cell r="G657">
            <v>42644</v>
          </cell>
          <cell r="H657">
            <v>43039</v>
          </cell>
          <cell r="I657" t="str">
            <v>Lactancia materna y alimentación complementaria</v>
          </cell>
          <cell r="J657" t="str">
            <v>Facultad de Ciencias de la Salud</v>
          </cell>
        </row>
        <row r="658">
          <cell r="A658">
            <v>4447</v>
          </cell>
          <cell r="B658" t="str">
            <v xml:space="preserve">CONDICIONES SOCIALES Y ECONÓMICAS DE LA PLAZAS DE MERCADO DE LA CIUDAD DE POPAYÁN. EL CASO DEL BARRIO BOLÍVAR Y LA ESMERALDA </v>
          </cell>
          <cell r="C658" t="str">
            <v>Claudia Liceth Fajardo Hoyos</v>
          </cell>
          <cell r="D658">
            <v>25273114</v>
          </cell>
          <cell r="E658" t="str">
            <v>cfajardo@unicauca.edu.co</v>
          </cell>
          <cell r="F658" t="str">
            <v>Terminado</v>
          </cell>
          <cell r="G658">
            <v>42401</v>
          </cell>
          <cell r="H658">
            <v>43089</v>
          </cell>
          <cell r="I658" t="str">
            <v>Entropía</v>
          </cell>
          <cell r="J658" t="str">
            <v>Facultad de Ciencias Contables Económicas y Administrativas</v>
          </cell>
        </row>
        <row r="659">
          <cell r="A659">
            <v>4448</v>
          </cell>
          <cell r="B659" t="str">
            <v>EXTERNALIDADES DEL SISTEMA DE TRANSPORTE DE LA CIUDAD DE POPAYÁN</v>
          </cell>
          <cell r="C659" t="str">
            <v>Claudia Liceth Fajardo Hoyos</v>
          </cell>
          <cell r="D659">
            <v>25273114</v>
          </cell>
          <cell r="E659" t="str">
            <v>cfajardo@unicauca.edu.co</v>
          </cell>
          <cell r="F659" t="str">
            <v>Terminado</v>
          </cell>
          <cell r="G659">
            <v>42401</v>
          </cell>
          <cell r="H659">
            <v>43089</v>
          </cell>
          <cell r="I659" t="str">
            <v>Entropía</v>
          </cell>
          <cell r="J659" t="str">
            <v>Facultad de Ciencias Contables Económicas y Administrativas</v>
          </cell>
        </row>
        <row r="660">
          <cell r="A660">
            <v>4450</v>
          </cell>
          <cell r="B660" t="str">
            <v>PROBLEMA DE BÜCHI, ETAPA I: CONSTRUCCIÓN DE TERNAS CASI PITAGÓRICAS</v>
          </cell>
          <cell r="C660" t="str">
            <v>Freddy WIlliam Bustos Rengifo</v>
          </cell>
          <cell r="D660">
            <v>16611778</v>
          </cell>
          <cell r="E660" t="str">
            <v>frebust@unicauca.edu.co</v>
          </cell>
          <cell r="F660" t="str">
            <v>En Ejecución</v>
          </cell>
          <cell r="G660">
            <v>42576</v>
          </cell>
          <cell r="H660">
            <v>43306</v>
          </cell>
          <cell r="I660" t="str">
            <v>Connúmeros</v>
          </cell>
          <cell r="J660" t="str">
            <v>Facultad de Ciencias Naturales, Exactas y de la Educación</v>
          </cell>
        </row>
        <row r="661">
          <cell r="A661">
            <v>4451</v>
          </cell>
          <cell r="B661" t="str">
            <v>APLICACIÓN DE MODELOS COLABORATIVOS PARA FORTALECER EL USO EDUCATIVO DE LAS TIC EN LOS COLEGIOS PÚBLICOS DE POPAYÁN. CONVENIO INTERADMINISTRATIVO N° 201600006447 CELEBRADO ENTRE EL MUNICIPIO DE POPAYÁN Y LA UNIVERSIDAD DEL CAUCA</v>
          </cell>
          <cell r="C661" t="str">
            <v>Julio Ariel Hurtado Alegria</v>
          </cell>
          <cell r="D661">
            <v>76317623</v>
          </cell>
          <cell r="E661" t="str">
            <v>ahurtado@unicauca.edu.co</v>
          </cell>
          <cell r="F661" t="str">
            <v>En Ejecución</v>
          </cell>
          <cell r="G661">
            <v>42491</v>
          </cell>
          <cell r="H661">
            <v>42735</v>
          </cell>
          <cell r="I661" t="str">
            <v>Investigación y desarrollo en ingeniería de software - IDIS</v>
          </cell>
          <cell r="J661" t="str">
            <v>Facultad de Ingeniería Electrónica y Telecomunicaciones</v>
          </cell>
        </row>
        <row r="662">
          <cell r="A662">
            <v>4452</v>
          </cell>
          <cell r="B662" t="str">
            <v xml:space="preserve">EVALUACION DEL PROCESO DE POLINIZACION POR ABEJAS COMO SERVICIO ECOSISTEMICO EN LANTACIONES DE CAFE EN LA MESETA DE POPAYAN. INNOVACCIÓN CAUCA. </v>
          </cell>
          <cell r="C662" t="str">
            <v>Maria Cristina Gallego Ropero</v>
          </cell>
          <cell r="D662">
            <v>31986406</v>
          </cell>
          <cell r="E662" t="str">
            <v>mgallego@unicauca.edu.co</v>
          </cell>
          <cell r="F662" t="str">
            <v>En Ejecución</v>
          </cell>
          <cell r="G662">
            <v>42684</v>
          </cell>
          <cell r="H662">
            <v>43141</v>
          </cell>
          <cell r="I662" t="str">
            <v>Estudios Ambientales</v>
          </cell>
          <cell r="J662" t="str">
            <v>Facultad de Ciencias Naturales, Exactas y de la Educación</v>
          </cell>
        </row>
        <row r="663">
          <cell r="A663">
            <v>4453</v>
          </cell>
          <cell r="B663" t="str">
            <v>ESCUELA ANDARIEGA DE VIOLINES NEGROS EN BUENOS AIRES, CAUCA</v>
          </cell>
          <cell r="C663" t="str">
            <v>Teresa Elizabeth Muñoz Ñañez</v>
          </cell>
          <cell r="D663">
            <v>34534894</v>
          </cell>
          <cell r="E663" t="str">
            <v>palomamunoz@unicauca.edu.co</v>
          </cell>
          <cell r="F663" t="str">
            <v>Formulado</v>
          </cell>
          <cell r="G663">
            <v>1</v>
          </cell>
          <cell r="H663">
            <v>36161</v>
          </cell>
          <cell r="I663" t="str">
            <v>EDUCACION ARTISTICA</v>
          </cell>
          <cell r="J663" t="str">
            <v>Facultad de Ciencias Naturales, Exactas y de la Educación</v>
          </cell>
        </row>
        <row r="664">
          <cell r="A664">
            <v>4454</v>
          </cell>
          <cell r="B664" t="str">
            <v>CARACTERIZACION DE LAS INTERACCIONES ENTRE AVES FRUGIVORAS Y PLANTAS ORNITOCORAS DEL BOSQUE ALTOANDINO EN TOTORO, CAUCA</v>
          </cell>
          <cell r="C664" t="str">
            <v>Luis German Gomez Bernal</v>
          </cell>
          <cell r="D664">
            <v>79324903</v>
          </cell>
          <cell r="E664" t="str">
            <v>ggomez@unicauca.edu.co</v>
          </cell>
          <cell r="F664" t="str">
            <v>Terminado</v>
          </cell>
          <cell r="G664">
            <v>42370</v>
          </cell>
          <cell r="H664">
            <v>42735</v>
          </cell>
          <cell r="I664" t="str">
            <v>GRUPO DE ESTUDIOS EN GEOLOGÍA, ECOLOGÍA Y CONSERVACIÓN-GECO</v>
          </cell>
          <cell r="J664" t="str">
            <v>Facultad de Ciencias Naturales, Exactas y de la Educación</v>
          </cell>
        </row>
        <row r="665">
          <cell r="A665">
            <v>4455</v>
          </cell>
          <cell r="B665" t="str">
            <v>LA BIODIVERSIDAD IBEROAMERICANA COMO FUENTE DE RECURSOS NATURALES PARA SU EXPLOTACIÓN SOSTENIBLE (BIFRENES). CÓDIGO DEL PROYECTO: 416RT0511</v>
          </cell>
          <cell r="C665" t="str">
            <v>Fabio Antonio Cabezas Fajardo</v>
          </cell>
          <cell r="D665">
            <v>14939780</v>
          </cell>
          <cell r="E665" t="str">
            <v>facabz@unicauca.edu.co</v>
          </cell>
          <cell r="F665" t="str">
            <v>En Ejecución</v>
          </cell>
          <cell r="G665">
            <v>42491</v>
          </cell>
          <cell r="H665">
            <v>43616</v>
          </cell>
          <cell r="I665" t="str">
            <v>Química de Compuestos Bioactivos</v>
          </cell>
          <cell r="J665" t="str">
            <v>Facultad de Ciencias Naturales, Exactas y de la Educación</v>
          </cell>
        </row>
        <row r="666">
          <cell r="A666">
            <v>4456</v>
          </cell>
          <cell r="B666" t="str">
            <v>UN MÉTODO DE NEWTON CON JACOBIANO SUAVIZADO PARA EL PROBLEMA DE COMPLEMENTARIEDAD NO LINEAL, FASE I</v>
          </cell>
          <cell r="C666" t="str">
            <v>Rosana Pérez Mera</v>
          </cell>
          <cell r="D666">
            <v>34548200</v>
          </cell>
          <cell r="E666" t="str">
            <v>rosana@unicauca.edu.co</v>
          </cell>
          <cell r="F666" t="str">
            <v>Terminado</v>
          </cell>
          <cell r="G666">
            <v>42583</v>
          </cell>
          <cell r="H666">
            <v>42766</v>
          </cell>
          <cell r="I666" t="str">
            <v>Grupo de Optimización</v>
          </cell>
          <cell r="J666" t="str">
            <v>Facultad de Ciencias Naturales, Exactas y de la Educación</v>
          </cell>
        </row>
        <row r="667">
          <cell r="A667">
            <v>4458</v>
          </cell>
          <cell r="B667" t="str">
            <v>EVALUACIÓN DEL TRATAMIENTO DEL AGUA RESIDUAL PROVENIENTE DE LA PLANTA DE BENEFICIO ANIMAL DUAL (BOVINOS Y PORCINOS) DEL MUNICIPIO DE TIMBIO, CON SISTEMAS DE HUMEDALES CONSTRUIDOS A ESCALA PILOTO CON DOS TIPOS DE MACROFITAS. CONVENIO DE ASOCIACIÓN ACADÉMICA E INVESTIGATIVA NO. C19-029-2016, CELEBRADO ENTRE EL MUNICIPIO DE TIMBIO Y LA UNIVERSIDAD DEL CAUCA</v>
          </cell>
          <cell r="C667" t="str">
            <v>JUAN CARLOS  CASAS ZAPATA</v>
          </cell>
          <cell r="D667">
            <v>15505403</v>
          </cell>
          <cell r="E667" t="str">
            <v>jccasas@unicauca.edu.co</v>
          </cell>
          <cell r="F667" t="str">
            <v>En Ejecución</v>
          </cell>
          <cell r="G667">
            <v>42661</v>
          </cell>
          <cell r="H667">
            <v>42807</v>
          </cell>
          <cell r="I667" t="str">
            <v xml:space="preserve">Grupo de Ciencia e ingeniería en sistemas ambientales </v>
          </cell>
          <cell r="J667" t="str">
            <v>Facultad de Ingeniería Civil</v>
          </cell>
        </row>
        <row r="668">
          <cell r="A668">
            <v>4459</v>
          </cell>
          <cell r="B668" t="str">
            <v>DISEÑO DE JUEGOS PERVASIVOS BASADOS EN EXPERIENCIAS DE APRENDIZAJE SENSIBLE AL CONTEXTO (DISPERSA)</v>
          </cell>
          <cell r="C668" t="str">
            <v>Cesar Alberto Collazos Ordoñez</v>
          </cell>
          <cell r="D668">
            <v>76309486</v>
          </cell>
          <cell r="E668" t="str">
            <v>ccollazo@unicauca.edu.co</v>
          </cell>
          <cell r="F668" t="str">
            <v>En Ejecución</v>
          </cell>
          <cell r="G668">
            <v>42522</v>
          </cell>
          <cell r="H668">
            <v>43830</v>
          </cell>
          <cell r="I668" t="str">
            <v>Investigación y desarrollo en ingeniería de software - IDIS</v>
          </cell>
          <cell r="J668" t="str">
            <v>Facultad de Ingeniería Electrónica y Telecomunicaciones</v>
          </cell>
        </row>
        <row r="669">
          <cell r="A669">
            <v>4460</v>
          </cell>
          <cell r="B669" t="str">
            <v>IAPROG: DESARROLLO DE SISTEMAS INMERSIVOS PARA EL APRENDIZAJE DE LA PROGRAMACIÓN</v>
          </cell>
          <cell r="C669" t="str">
            <v>Cesar Alberto Collazos Ordoñez</v>
          </cell>
          <cell r="D669">
            <v>76309486</v>
          </cell>
          <cell r="E669" t="str">
            <v>ccollazo@unicauca.edu.co</v>
          </cell>
          <cell r="F669" t="str">
            <v>En Ejecución</v>
          </cell>
          <cell r="G669">
            <v>42522</v>
          </cell>
          <cell r="H669">
            <v>44012</v>
          </cell>
          <cell r="I669" t="str">
            <v>Investigación y desarrollo en ingeniería de software - IDIS</v>
          </cell>
          <cell r="J669" t="str">
            <v>Facultad de Ingeniería Electrónica y Telecomunicaciones</v>
          </cell>
        </row>
        <row r="670">
          <cell r="A670">
            <v>4461</v>
          </cell>
          <cell r="B670" t="str">
            <v>CÁLCULO DE CONDUCTIVIDADES HIDRÁULICAS EN HUMEDALES CONSTRUIDO PILOTO SEMBRADO CON MACROFITTAS PARA TRATAR EL LIXIVIADO GENERADO EN EL RELLENO SANITARIO EL OJITO DE POPAYÁN</v>
          </cell>
          <cell r="C670" t="str">
            <v>JUAN CARLOS  CASAS ZAPATA</v>
          </cell>
          <cell r="D670">
            <v>15505403</v>
          </cell>
          <cell r="E670" t="str">
            <v>jccasas@unicauca.edu.co</v>
          </cell>
          <cell r="F670" t="str">
            <v>En Ejecución</v>
          </cell>
          <cell r="G670">
            <v>42775</v>
          </cell>
          <cell r="H670">
            <v>43199</v>
          </cell>
          <cell r="I670" t="str">
            <v xml:space="preserve">Grupo de Ciencia e ingeniería en sistemas ambientales </v>
          </cell>
          <cell r="J670" t="str">
            <v>Facultad de Ingeniería Civil</v>
          </cell>
        </row>
        <row r="671">
          <cell r="A671">
            <v>4462</v>
          </cell>
          <cell r="B671" t="str">
            <v>DIAGNÓSTICO DE LAS DINÁMICAS DE LOS SEMILLEROS DE INVESTIGACIÓN DE LA UNIVERSIDAD DEL CAUCA, HACIA UNA CULTURA DE LA INVESTIGACIÓN DEL ALMA MATER</v>
          </cell>
          <cell r="C671" t="str">
            <v>Hector Alejandro  Sanchez</v>
          </cell>
          <cell r="D671">
            <v>12191935</v>
          </cell>
          <cell r="E671" t="str">
            <v>hsanchez@unicauca.edu.co</v>
          </cell>
          <cell r="F671" t="str">
            <v>Terminado</v>
          </cell>
          <cell r="G671">
            <v>42800</v>
          </cell>
          <cell r="H671">
            <v>43165</v>
          </cell>
          <cell r="I671" t="str">
            <v>METANOIA: Grupo para la investigación Transdicipíinaria</v>
          </cell>
          <cell r="J671" t="str">
            <v>Facultad de Ciencias Contables Económicas y Administrativas</v>
          </cell>
        </row>
        <row r="672">
          <cell r="A672">
            <v>4463</v>
          </cell>
          <cell r="B672" t="str">
            <v>MOTIVACIÓN Y APRENDIZAJE: AGENTES AMBIENTALES Y MÉTODOS DE EVALUACIÓN GENOTÓXICA POR UNA FORMACIÓN INVESTIGATIVA CON COMPROMISO ÉTICO Y SOCIAL</v>
          </cell>
          <cell r="C672" t="str">
            <v>Luz Stella Hoyos Giraldo</v>
          </cell>
          <cell r="D672">
            <v>32331874</v>
          </cell>
          <cell r="E672" t="str">
            <v>lshoyos@unicauca.edu.co</v>
          </cell>
          <cell r="F672" t="str">
            <v>Terminado</v>
          </cell>
          <cell r="G672">
            <v>42802</v>
          </cell>
          <cell r="H672">
            <v>43373</v>
          </cell>
          <cell r="I672" t="str">
            <v>Toxicología Genética y Citogenética</v>
          </cell>
          <cell r="J672" t="str">
            <v>Facultad de Ciencias Naturales, Exactas y de la Educación</v>
          </cell>
        </row>
        <row r="673">
          <cell r="A673">
            <v>4464</v>
          </cell>
          <cell r="B673" t="str">
            <v>COMUNIDAD DE POLILLAS (LEPIDÓPTERA: HETEROCERA) EN DOS SISTEMAS DE PRODUCCIÓN CAFETERA (MONOCULTIVO Y POLICULTIVO), VEREDA VILLANUEVA, POPAYÁN CAUCA</v>
          </cell>
          <cell r="C673" t="str">
            <v>Maria Cristina Gallego Ropero</v>
          </cell>
          <cell r="D673">
            <v>31986406</v>
          </cell>
          <cell r="E673" t="str">
            <v>mgallego@unicauca.edu.co</v>
          </cell>
          <cell r="F673" t="str">
            <v>Terminado</v>
          </cell>
          <cell r="G673">
            <v>42795</v>
          </cell>
          <cell r="H673">
            <v>43251</v>
          </cell>
          <cell r="I673" t="str">
            <v>Estudios Ambientales</v>
          </cell>
          <cell r="J673" t="str">
            <v>Facultad de Ciencias Naturales, Exactas y de la Educación</v>
          </cell>
        </row>
        <row r="674">
          <cell r="A674">
            <v>4465</v>
          </cell>
          <cell r="B674" t="str">
            <v>ECONOMÍA SOCIAL Y CULTURA DE PAZ</v>
          </cell>
          <cell r="C674" t="str">
            <v>Carlos Corredor</v>
          </cell>
          <cell r="D674">
            <v>7224256</v>
          </cell>
          <cell r="E674" t="str">
            <v>cecorredor@unicauca.edu.co</v>
          </cell>
          <cell r="F674" t="str">
            <v>Terminado</v>
          </cell>
          <cell r="G674">
            <v>42760</v>
          </cell>
          <cell r="H674">
            <v>43125</v>
          </cell>
          <cell r="I674" t="str">
            <v>PENSAMIENTO ECONOMICO SOCIEDAD Y CULTURA</v>
          </cell>
          <cell r="J674" t="str">
            <v>Facultad de Ciencias Contables Económicas y Administrativas</v>
          </cell>
        </row>
        <row r="675">
          <cell r="A675">
            <v>4466</v>
          </cell>
          <cell r="B675" t="str">
            <v>INICIACIÓN DE REACCIONES DE HIDRÓLISIS ENZIMÁTICA, SÍNTESIS DE POLÍMEROS Y REACCIONES DE EPOXIDACIÓN</v>
          </cell>
          <cell r="C675" t="str">
            <v>JAIME  MARTIN FRANCO</v>
          </cell>
          <cell r="D675">
            <v>14994590</v>
          </cell>
          <cell r="E675" t="str">
            <v>jmartinf@unicauca.edu.co</v>
          </cell>
          <cell r="F675" t="str">
            <v>Terminado</v>
          </cell>
          <cell r="G675">
            <v>42699</v>
          </cell>
          <cell r="H675">
            <v>43064</v>
          </cell>
          <cell r="I675" t="str">
            <v>QUIMICA DE PRODUCTOS NATURALES - QPN</v>
          </cell>
          <cell r="J675" t="str">
            <v>Facultad de Ciencias Naturales, Exactas y de la Educación</v>
          </cell>
        </row>
        <row r="676">
          <cell r="A676">
            <v>4467</v>
          </cell>
          <cell r="B676" t="str">
            <v>SEMILLERO DE INVESTIGACIÓN ETNOBIOLOGÍA</v>
          </cell>
          <cell r="C676" t="str">
            <v xml:space="preserve">Olga Lucia  Sanabria Diago </v>
          </cell>
          <cell r="D676">
            <v>31296004</v>
          </cell>
          <cell r="E676" t="str">
            <v>oldiago@unicauca.edu.co</v>
          </cell>
          <cell r="F676" t="str">
            <v>Terminado</v>
          </cell>
          <cell r="G676">
            <v>42795</v>
          </cell>
          <cell r="H676">
            <v>43160</v>
          </cell>
          <cell r="I676" t="str">
            <v>GRUPO LATINOAMERICANO DE ETNOBOTANICOS GELA COLOMBIA</v>
          </cell>
          <cell r="J676" t="str">
            <v>Facultad de Ciencias Naturales, Exactas y de la Educación</v>
          </cell>
        </row>
        <row r="677">
          <cell r="A677">
            <v>4468</v>
          </cell>
          <cell r="B677" t="str">
            <v>LAS ARTES INTEGRADAS UN ESPACIO DE DESARROLLO EN LOS NIÑOS, NIÑAS, JÓVENES Y ADOLESCENTES DE LAS NUEVAS CULTURAS CON PROCESOS MIGRATORIOS ASENTADOS EN LAS COMUNAS DE POPAYÁN</v>
          </cell>
          <cell r="C677" t="str">
            <v>FRANCISCO JAVIER VALENCIA CASTILLO</v>
          </cell>
          <cell r="D677">
            <v>76319847</v>
          </cell>
          <cell r="E677" t="str">
            <v>fjvalencia@unicauca.edu.co</v>
          </cell>
          <cell r="F677" t="str">
            <v>Terminado</v>
          </cell>
          <cell r="G677">
            <v>42796</v>
          </cell>
          <cell r="H677">
            <v>43161</v>
          </cell>
          <cell r="I677" t="str">
            <v>EDUCACION ARTISTICA</v>
          </cell>
          <cell r="J677" t="str">
            <v>Facultad de Ciencias Naturales, Exactas y de la Educación</v>
          </cell>
        </row>
        <row r="678">
          <cell r="A678">
            <v>4469</v>
          </cell>
          <cell r="B678" t="str">
            <v>RESTAURACIÓN ECOLÓGICA EN EL DEPARTAMENTO DEL CAUCA FASE I CONSOLIDACIÓN DE LA LÍNEA DE INVESTIGACIÓN</v>
          </cell>
          <cell r="C678" t="str">
            <v>Diego de Jesus Macias Pinto</v>
          </cell>
          <cell r="D678">
            <v>18393603</v>
          </cell>
          <cell r="E678" t="str">
            <v>djmacias@unicauca.edu.co</v>
          </cell>
          <cell r="F678" t="str">
            <v>Terminado</v>
          </cell>
          <cell r="G678">
            <v>42623</v>
          </cell>
          <cell r="H678">
            <v>43159</v>
          </cell>
          <cell r="I678" t="str">
            <v>ESTUDIOS EN DIVERSIDAD VEGETAL "SACHAWAIRA"</v>
          </cell>
          <cell r="J678" t="str">
            <v>Facultad de Ciencias Naturales, Exactas y de la Educación</v>
          </cell>
        </row>
        <row r="679">
          <cell r="A679">
            <v>4471</v>
          </cell>
          <cell r="B679" t="str">
            <v>VALIDACIÓN DE  CRITERIO DE UNA APLICACIÓN MOVIL  PARA TAMIZAJE AUDITIVO EN POBLACIÓN INFANTIL”.POPAYAN 2015</v>
          </cell>
          <cell r="C679" t="str">
            <v>Aura Teresa  Palacios Perez</v>
          </cell>
          <cell r="D679">
            <v>30735241</v>
          </cell>
          <cell r="E679" t="str">
            <v>aurateresa67@hotmail.com</v>
          </cell>
          <cell r="F679" t="str">
            <v>En Ejecución</v>
          </cell>
          <cell r="G679">
            <v>42400</v>
          </cell>
          <cell r="H679">
            <v>43008</v>
          </cell>
          <cell r="I679" t="str">
            <v>Comunicación Humana y sus Desórdenes</v>
          </cell>
          <cell r="J679" t="str">
            <v>Facultad de Ciencias de la Salud</v>
          </cell>
        </row>
        <row r="680">
          <cell r="A680">
            <v>4472</v>
          </cell>
          <cell r="B680" t="str">
            <v>DISOÑANDO LA ECONOMÍA EN EL CORAZÓN DE LAS CIENCIAS SOCIALES ESCOLARES</v>
          </cell>
          <cell r="C680" t="str">
            <v>Isabel Cristina  Rivera Lozada</v>
          </cell>
          <cell r="D680">
            <v>66767305</v>
          </cell>
          <cell r="E680" t="str">
            <v>irivera@unicauca.edu.co</v>
          </cell>
          <cell r="F680" t="str">
            <v>Terminado</v>
          </cell>
          <cell r="G680">
            <v>42736</v>
          </cell>
          <cell r="H680">
            <v>43100</v>
          </cell>
          <cell r="I680" t="str">
            <v>Investigaciones Contables, Económicas Y Administrativas - GICEA</v>
          </cell>
          <cell r="J680" t="str">
            <v>Facultad de Ciencias Contables Económicas y Administrativas</v>
          </cell>
        </row>
        <row r="681">
          <cell r="A681">
            <v>4473</v>
          </cell>
          <cell r="B681" t="str">
            <v>AVANCES Y DESAFÍOS DE LA GESTIÓN LOCAL: SEGURIDAD Y CONVIVENCIA, PARTICIPACIÓN CIUDADANA Y MOVILIDAD EN POPAYÁN 2000-2015.</v>
          </cell>
          <cell r="C681" t="str">
            <v>Alexander Montoya Prada</v>
          </cell>
          <cell r="D681">
            <v>94316202</v>
          </cell>
          <cell r="E681" t="str">
            <v>alexmp@unicauca.edu.co</v>
          </cell>
          <cell r="F681" t="str">
            <v>En Ejecución</v>
          </cell>
          <cell r="G681">
            <v>42779</v>
          </cell>
          <cell r="H681">
            <v>43250</v>
          </cell>
          <cell r="I681" t="str">
            <v>Grupo de Investigación Actores, procesos e Instituciones Políticas- GIAPRIP</v>
          </cell>
          <cell r="J681" t="str">
            <v>Facultad de Derecho y Ciencias Políticas</v>
          </cell>
        </row>
        <row r="682">
          <cell r="A682">
            <v>4474</v>
          </cell>
          <cell r="B682" t="str">
            <v>PERFIL EPIDEMIOLÓGICO DE LA PEDICULOSIS EN PREESCOLARES DE UN HOGAR INFANTIL EN POPAYÁN, CAUCA</v>
          </cell>
          <cell r="C682" t="str">
            <v>Luis Reinel  Vasquez Arteaga</v>
          </cell>
          <cell r="D682">
            <v>93366281</v>
          </cell>
          <cell r="E682" t="str">
            <v>lreinel@unicauca.edu.co</v>
          </cell>
          <cell r="F682" t="str">
            <v>Terminado</v>
          </cell>
          <cell r="G682">
            <v>42822</v>
          </cell>
          <cell r="H682">
            <v>43187</v>
          </cell>
          <cell r="I682" t="str">
            <v xml:space="preserve">Centro de Estudios en Microbiología y Parasitología - CEMPA </v>
          </cell>
          <cell r="J682" t="str">
            <v>Facultad de Ciencias de la Salud</v>
          </cell>
        </row>
        <row r="683">
          <cell r="A683">
            <v>4476</v>
          </cell>
          <cell r="B683" t="str">
            <v>REALIDADES EMPRESARIALES EN POPAYÁN: UNA MIRADA CRÍTICA A SU DEVENIR HISTÓRICO-ESTRATÉGICO</v>
          </cell>
          <cell r="C683" t="str">
            <v>Diego Caceres Barajas</v>
          </cell>
          <cell r="D683">
            <v>16267254</v>
          </cell>
          <cell r="E683" t="str">
            <v>dcaceres@unicauca.edu.co</v>
          </cell>
          <cell r="F683" t="str">
            <v>Suspendido</v>
          </cell>
          <cell r="G683">
            <v>42844</v>
          </cell>
          <cell r="H683">
            <v>43585</v>
          </cell>
          <cell r="I683" t="str">
            <v>Contabilidad, Sociedad y Desarrollo</v>
          </cell>
          <cell r="J683" t="str">
            <v>Facultad de Ciencias Contables Económicas y Administrativas</v>
          </cell>
        </row>
        <row r="684">
          <cell r="A684">
            <v>4477</v>
          </cell>
          <cell r="B684" t="str">
            <v>IMPLEMENTACION DE METODOS MOLECULARES PARA EL DIAGNOSTICO DEL HERPES VIRUS HUMANO 6 EN PACIENTES DEL DEPARTAMENTO DEL CAUCA</v>
          </cell>
          <cell r="C684" t="str">
            <v>Julio Cesar Klinger Hernandez</v>
          </cell>
          <cell r="D684">
            <v>10526732</v>
          </cell>
          <cell r="E684" t="str">
            <v>inmunocauca@yahoo.com</v>
          </cell>
          <cell r="F684" t="str">
            <v>En Ejecución</v>
          </cell>
          <cell r="G684">
            <v>42765</v>
          </cell>
          <cell r="H684">
            <v>43220</v>
          </cell>
          <cell r="I684" t="str">
            <v>Inmunología y Enfermedades infecciosas</v>
          </cell>
          <cell r="J684" t="str">
            <v>Facultad de Ciencias de la Salud</v>
          </cell>
        </row>
        <row r="685">
          <cell r="A685">
            <v>4478</v>
          </cell>
          <cell r="B685" t="str">
            <v>SINTESIS DE POLIMEROS PARA LA FABRICACIÓN DE MEMBRANAS PARA LA EXTRACCIÓN DE METALES PRECIOSOS</v>
          </cell>
          <cell r="C685" t="str">
            <v>German  Cuervo Ochoa</v>
          </cell>
          <cell r="D685">
            <v>4280394</v>
          </cell>
          <cell r="E685" t="str">
            <v>gcuervo@unicauca.edu.co</v>
          </cell>
          <cell r="F685" t="str">
            <v>En Ejecución</v>
          </cell>
          <cell r="G685">
            <v>42782</v>
          </cell>
          <cell r="H685">
            <v>43512</v>
          </cell>
          <cell r="I685" t="str">
            <v>Grupo de Investigación en Procesos Electroquímicos - GIPEL</v>
          </cell>
          <cell r="J685" t="str">
            <v>Facultad de Ciencias Naturales, Exactas y de la Educación</v>
          </cell>
        </row>
        <row r="686">
          <cell r="A686">
            <v>4479</v>
          </cell>
          <cell r="B686" t="str">
            <v>ESTUDIO DE BIOMARCADORES DE SUSCEPTIBILDAD GENETICA, DAÑO AL ADN Y MUERTE CELULAR, COMO HERRAMIENTA DE EVALUACION TEMPRANA DE RIESGO EN LA PREVALENCIA Y MANEJO DE PACIENTES CON SINDROME METABOLICO</v>
          </cell>
          <cell r="C686" t="str">
            <v>Nohelia Cajas Salazar</v>
          </cell>
          <cell r="D686">
            <v>25280730</v>
          </cell>
          <cell r="E686" t="str">
            <v>nsalazar@unicauca.edu.co</v>
          </cell>
          <cell r="F686" t="str">
            <v>En Ejecución</v>
          </cell>
          <cell r="G686">
            <v>42810</v>
          </cell>
          <cell r="H686">
            <v>43359</v>
          </cell>
          <cell r="I686" t="str">
            <v>Toxicología Genética y Citogenética</v>
          </cell>
          <cell r="J686" t="str">
            <v>Facultad de Ciencias Naturales, Exactas y de la Educación</v>
          </cell>
        </row>
        <row r="687">
          <cell r="A687">
            <v>4480</v>
          </cell>
          <cell r="B687" t="str">
            <v>SINTESIS QUIMICA DE SALES 1,2-DIFENILETILENDIAMINO (DFEDA) ASISTIDA POR RADIACION DE MICROONDAS</v>
          </cell>
          <cell r="C687" t="str">
            <v>Luis Alberto Lenis Velasquez</v>
          </cell>
          <cell r="D687">
            <v>16687208</v>
          </cell>
          <cell r="E687" t="str">
            <v>qolenis@unicauca.edu.co</v>
          </cell>
          <cell r="F687" t="str">
            <v>En Ejecución</v>
          </cell>
          <cell r="G687">
            <v>42747</v>
          </cell>
          <cell r="H687">
            <v>43375</v>
          </cell>
          <cell r="I687" t="str">
            <v>QUIMICA DE PRODUCTOS NATURALES - QPN</v>
          </cell>
          <cell r="J687" t="str">
            <v>Facultad de Ciencias Naturales, Exactas y de la Educación</v>
          </cell>
        </row>
        <row r="688">
          <cell r="A688">
            <v>4481</v>
          </cell>
          <cell r="B688" t="str">
            <v>EVALUACION PRELIMINAR DE RIESGO AMBIENTAL Y OCUPACIONAL A PLAGUICIDAS INHIBIDORES DE ACETILCOLINESTERASA (PIC) UTILIZADOS EN CULTIVOS DE PAPA EN GABRIEL LOPEZ (TOTORÓ - CAUCA)</v>
          </cell>
          <cell r="C688" t="str">
            <v>Edier Humberto Perez</v>
          </cell>
          <cell r="D688">
            <v>16687546</v>
          </cell>
          <cell r="E688" t="str">
            <v>ehperez@unicauca.edu.co</v>
          </cell>
          <cell r="F688" t="str">
            <v>En Ejecución</v>
          </cell>
          <cell r="G688">
            <v>42801</v>
          </cell>
          <cell r="H688">
            <v>43258</v>
          </cell>
          <cell r="I688" t="str">
            <v>Agroquímica</v>
          </cell>
          <cell r="J688" t="str">
            <v>Facultad de Ciencias Naturales, Exactas y de la Educación</v>
          </cell>
        </row>
        <row r="689">
          <cell r="A689">
            <v>4482</v>
          </cell>
          <cell r="B689" t="str">
            <v>FACTORES DE RIESGO ASOCIADOS A ANORMALIDADES RENALES Y DE LA VÍA URINARIA DETECTADAS PRENATALMENTE EN LA CIUDAD DE POPAYÁN. 2016 - 2017</v>
          </cell>
          <cell r="C689" t="str">
            <v>Maria Amparo Acosta Aragon</v>
          </cell>
          <cell r="D689">
            <v>34532270</v>
          </cell>
          <cell r="E689" t="str">
            <v>macosta@unicauca.edu.co</v>
          </cell>
          <cell r="F689" t="str">
            <v>En Ejecución</v>
          </cell>
          <cell r="G689">
            <v>42787</v>
          </cell>
          <cell r="H689">
            <v>43333</v>
          </cell>
          <cell r="I689" t="str">
            <v>Lactancia materna y alimentación complementaria</v>
          </cell>
          <cell r="J689" t="str">
            <v>Facultad de Ciencias de la Salud</v>
          </cell>
        </row>
        <row r="690">
          <cell r="A690">
            <v>4483</v>
          </cell>
          <cell r="B690" t="str">
            <v>ANALISIS VISUAL DE LA MODIFICABILIDAD DE PROCESOS EN SPEM 2.0</v>
          </cell>
          <cell r="C690" t="str">
            <v>Julio Ariel Hurtado Alegria</v>
          </cell>
          <cell r="D690">
            <v>76317623</v>
          </cell>
          <cell r="E690" t="str">
            <v>ahurtado@unicauca.edu.co</v>
          </cell>
          <cell r="F690" t="str">
            <v>En Ejecución</v>
          </cell>
          <cell r="G690">
            <v>42789</v>
          </cell>
          <cell r="H690">
            <v>43335</v>
          </cell>
          <cell r="I690" t="str">
            <v>Investigación y desarrollo en ingeniería de software - IDIS</v>
          </cell>
          <cell r="J690" t="str">
            <v>Facultad de Ingeniería Electrónica y Telecomunicaciones</v>
          </cell>
        </row>
        <row r="691">
          <cell r="A691">
            <v>4484</v>
          </cell>
          <cell r="B691" t="str">
            <v>DISEÑO DE UN ESQUEMA DE MULTIPLEXACIÓN Y OPTIMIZACIÓN DE UN CUANTIZADOR DITHERED MEDIANTE EL PROCESAMIENTO CUÁNTICO DE SEÑALES</v>
          </cell>
          <cell r="C691" t="str">
            <v>Pablo Emilio Jojoa Gomez</v>
          </cell>
          <cell r="D691">
            <v>12985932</v>
          </cell>
          <cell r="E691" t="str">
            <v>pjojoa@unicauca.edu.co</v>
          </cell>
          <cell r="F691" t="str">
            <v>Terminado</v>
          </cell>
          <cell r="G691">
            <v>42751</v>
          </cell>
          <cell r="H691">
            <v>43206</v>
          </cell>
          <cell r="I691" t="str">
            <v>Grupo I+D Nuevas Tecnologías en Telecomunicaciones - GNTT</v>
          </cell>
          <cell r="J691" t="str">
            <v>Facultad de Ingeniería Electrónica y Telecomunicaciones</v>
          </cell>
        </row>
        <row r="692">
          <cell r="A692">
            <v>4485</v>
          </cell>
          <cell r="B692" t="str">
            <v>CARACTERIZACION DE EXPERIENCIAS DE FINANZAS SOLIDARIAS EN ORGANIZACIONES RURALES DEL DEPARTAMENTO DEL CAUCA: BASES SOCIALES PARA LA CONFIGURACION DE UN MODELO DE GESTION FINANCIERA EN CONTEXZTOS CAMPESINOS</v>
          </cell>
          <cell r="C692" t="str">
            <v>Olver Bolívar Quijano Valencia</v>
          </cell>
          <cell r="D692">
            <v>4641106</v>
          </cell>
          <cell r="E692" t="str">
            <v>oquijano@unicauca.edu.co</v>
          </cell>
          <cell r="F692" t="str">
            <v>Terminado</v>
          </cell>
          <cell r="G692">
            <v>42675</v>
          </cell>
          <cell r="H692">
            <v>43191</v>
          </cell>
          <cell r="I692" t="str">
            <v>Contabilidad, Sociedad y Desarrollo</v>
          </cell>
          <cell r="J692" t="str">
            <v>Facultad de Ciencias Contables Económicas y Administrativas</v>
          </cell>
        </row>
        <row r="693">
          <cell r="A693">
            <v>4486</v>
          </cell>
          <cell r="B693" t="str">
            <v>TECNICAS DE EXTRACCION AVANZADAS PARA LA OBTENCION DE EXTRACTOS ENRIQUECIDOS EN COMPUESTOS BIOACTIVOS A PARTIR DE RESIDUOS AGROALIMENTARIOS. LECHUGA Y ESCAROLA.</v>
          </cell>
          <cell r="C693" t="str">
            <v>Maite del Pilar Rada Mendoza</v>
          </cell>
          <cell r="D693">
            <v>66824631</v>
          </cell>
          <cell r="E693" t="str">
            <v>mrada@unicauca.edu.co</v>
          </cell>
          <cell r="F693" t="str">
            <v>En Ejecución</v>
          </cell>
          <cell r="G693">
            <v>42803</v>
          </cell>
          <cell r="H693">
            <v>43352</v>
          </cell>
          <cell r="I693" t="str">
            <v>Biotecnología, Calidad Medioambiental y Seguridad Agroalimentaria - BICAMSA</v>
          </cell>
          <cell r="J693" t="str">
            <v>Facultad de Ciencias Naturales, Exactas y de la Educación</v>
          </cell>
        </row>
        <row r="694">
          <cell r="A694">
            <v>4487</v>
          </cell>
          <cell r="B694" t="str">
            <v>Asociación de los herpes virus Epstein barr y Citomegalovirus con el adenocarcinoma gástrico de tipo intestinal en pacientes del Departamento del Cauca</v>
          </cell>
          <cell r="C694" t="str">
            <v>Julio Cesar Klinger Hernandez</v>
          </cell>
          <cell r="D694">
            <v>10526732</v>
          </cell>
          <cell r="E694" t="str">
            <v>inmunocauca@yahoo.com</v>
          </cell>
          <cell r="F694" t="str">
            <v>En Ejecución</v>
          </cell>
          <cell r="G694">
            <v>42765</v>
          </cell>
          <cell r="H694">
            <v>43495</v>
          </cell>
          <cell r="I694" t="str">
            <v>Inmunología y Enfermedades infecciosas</v>
          </cell>
          <cell r="J694" t="str">
            <v>Facultad de Ciencias de la Salud</v>
          </cell>
        </row>
        <row r="695">
          <cell r="A695">
            <v>4488</v>
          </cell>
          <cell r="B695" t="str">
            <v>MINGALERIAS: MERCADOS PARA LA VIDA. SINERGIAS COMUNITARIAS, ESLABONES Y CIRCUITOS ECONOMICOS EN LOS MERCADOS INTERÉTNICOS DE PRODUCTORES AGROECOLOGICOS  DEL NORTE DEL CAUCA.</v>
          </cell>
          <cell r="C695" t="str">
            <v>Carlos Corredor</v>
          </cell>
          <cell r="D695">
            <v>7224256</v>
          </cell>
          <cell r="E695" t="str">
            <v>cecorredor@unicauca.edu.co</v>
          </cell>
          <cell r="F695" t="str">
            <v>En Ejecución</v>
          </cell>
          <cell r="G695">
            <v>42655</v>
          </cell>
          <cell r="H695">
            <v>43202</v>
          </cell>
          <cell r="I695" t="str">
            <v>PENSAMIENTO ECONOMICO SOCIEDAD Y CULTURA</v>
          </cell>
          <cell r="J695" t="str">
            <v>Facultad de Ciencias Contables Económicas y Administrativas</v>
          </cell>
        </row>
        <row r="696">
          <cell r="A696">
            <v>4489</v>
          </cell>
          <cell r="B696" t="str">
            <v>SINTESIS DE COMPUESTOS INTERMETALICOS DE TIERRAS RARAS DEL TIPO M-CU-GA Y TR: CA, PR ND CON COMPORTAMIENTO DE FERMIONES PESADOS</v>
          </cell>
          <cell r="C696" t="str">
            <v xml:space="preserve">Alfonso Enrique  Ramirez Sanabria </v>
          </cell>
          <cell r="D696">
            <v>94310837</v>
          </cell>
          <cell r="E696" t="str">
            <v>aramirez@unicauca.edu.co</v>
          </cell>
          <cell r="F696" t="str">
            <v>En Ejecución</v>
          </cell>
          <cell r="G696">
            <v>42751</v>
          </cell>
          <cell r="H696">
            <v>43434</v>
          </cell>
          <cell r="I696" t="str">
            <v>Catalisis</v>
          </cell>
          <cell r="J696" t="str">
            <v>Facultad de Ciencias Naturales, Exactas y de la Educación</v>
          </cell>
        </row>
        <row r="697">
          <cell r="A697">
            <v>4490</v>
          </cell>
          <cell r="B697" t="str">
            <v>PARTICIPACION DE FISIOTERAPIA EN ATENCION PRIMARIA EN SALUD EN DOS INSTITUCIONES DE PRIMER NIVEL DE ATENCION DE LA CIUDAD DE POPAYAN.</v>
          </cell>
          <cell r="C697" t="str">
            <v xml:space="preserve">Omar Andres  Ramos Valencia </v>
          </cell>
          <cell r="D697">
            <v>4612750</v>
          </cell>
          <cell r="E697" t="str">
            <v>omanrava@gmail.com</v>
          </cell>
          <cell r="F697" t="str">
            <v>En Ejecución</v>
          </cell>
          <cell r="G697">
            <v>42793</v>
          </cell>
          <cell r="H697">
            <v>43431</v>
          </cell>
          <cell r="I697" t="str">
            <v>Movimiento Corporal Humano y Calidad de Vida</v>
          </cell>
          <cell r="J697" t="str">
            <v>Facultad de Ciencias de la Salud</v>
          </cell>
        </row>
        <row r="698">
          <cell r="A698">
            <v>4491</v>
          </cell>
          <cell r="B698" t="str">
            <v>CREACION DE UNA INTERFAZ INTERACTIVA PARA EL APRENDIZAJE DE LOS RITMOS DE MARIMBA DE CHONTA A TRAVES DEL METODO OI, PARA NIÑOS DE 7 A 12 AÑOS DE LAS ESCUELAS DE POPAYAN</v>
          </cell>
          <cell r="C698" t="str">
            <v>Jorge Alberto  Vega Rivera</v>
          </cell>
          <cell r="D698">
            <v>8192593</v>
          </cell>
          <cell r="E698" t="str">
            <v>jorgevega@unicauca.edu.co</v>
          </cell>
          <cell r="F698" t="str">
            <v>En Ejecución</v>
          </cell>
          <cell r="G698">
            <v>42782</v>
          </cell>
          <cell r="H698">
            <v>43267</v>
          </cell>
          <cell r="I698" t="str">
            <v>LINT, Laboratorio de Imagen Narrativa y Multimedia</v>
          </cell>
          <cell r="J698" t="str">
            <v>Facultad de Artes</v>
          </cell>
        </row>
        <row r="699">
          <cell r="A699">
            <v>4492</v>
          </cell>
          <cell r="B699" t="str">
            <v>EVALUACION DE TORRES EMPACADAS CON DIFERENTES MEDIOS FILTRANTES PARA EL TRATAMIENTO DE EFLUENTE LIQUIDOS Y GASEOSOS</v>
          </cell>
          <cell r="C699" t="str">
            <v>Deyanira Muñoz Muñoz</v>
          </cell>
          <cell r="D699">
            <v>38941250</v>
          </cell>
          <cell r="E699" t="str">
            <v>demunoz@unicauca.edu.co</v>
          </cell>
          <cell r="F699" t="str">
            <v>Terminado</v>
          </cell>
          <cell r="G699">
            <v>42809</v>
          </cell>
          <cell r="H699">
            <v>43174</v>
          </cell>
          <cell r="I699" t="str">
            <v>Investigación en Diseño, Proceso y Energía</v>
          </cell>
          <cell r="J699" t="str">
            <v>Facultad de Ciencias Agrarias</v>
          </cell>
        </row>
        <row r="700">
          <cell r="A700">
            <v>4493</v>
          </cell>
          <cell r="B700" t="str">
            <v>USO DE HUMEDALES CONSTRUIDOS SUBSUPERFICILAES DE FLUJO HORIZONTAL SEMBRADOS CON POLICULTIVOS DE ESPECIES NATIVAS PARA LA ELIMINACION DE DBO, DQO, NO3, Y METALES PESADOS DE LIXIVIADOS DE RELLENO SANITARIO.</v>
          </cell>
          <cell r="C700" t="str">
            <v>JUAN CARLOS  CASAS ZAPATA</v>
          </cell>
          <cell r="D700">
            <v>15505403</v>
          </cell>
          <cell r="E700" t="str">
            <v>jccasas@unicauca.edu.co</v>
          </cell>
          <cell r="F700" t="str">
            <v>En Ejecución</v>
          </cell>
          <cell r="G700">
            <v>42775</v>
          </cell>
          <cell r="H700">
            <v>43140</v>
          </cell>
          <cell r="I700" t="str">
            <v xml:space="preserve">Grupo de Ciencia e ingeniería en sistemas ambientales </v>
          </cell>
          <cell r="J700" t="str">
            <v>Facultad de Ingeniería Civil</v>
          </cell>
        </row>
        <row r="701">
          <cell r="A701">
            <v>4494</v>
          </cell>
          <cell r="B701" t="str">
            <v>FORTALECIMIENTO DE LOS MECANISMOS DE PARTICIPACIÓN COMUNITARIA Y GOBERNANZA LOCAL PARA LA MEJOR IDENTIFICACIÓN, PRIORIZACIÓN, GESTIÓN Y CONTROL SOCIAL DE LA PROVISIÓN DEL SERVICIO DE AGUA POTABLE EN EL MUNICIPIO DE EL BORDO (PATIA)</v>
          </cell>
          <cell r="C701" t="str">
            <v>Monica Maria Sinisterra Rodriguez</v>
          </cell>
          <cell r="D701">
            <v>67002775</v>
          </cell>
          <cell r="E701" t="str">
            <v>msinisterra@unicauca.edu.co</v>
          </cell>
          <cell r="F701" t="str">
            <v>En Ejecución</v>
          </cell>
          <cell r="G701">
            <v>42754</v>
          </cell>
          <cell r="H701">
            <v>43300</v>
          </cell>
          <cell r="I701" t="str">
            <v>Desarrollo y Políticas Públicas. POLINOMIA.</v>
          </cell>
          <cell r="J701" t="str">
            <v>Facultad de Ciencias Contables Económicas y Administrativas</v>
          </cell>
        </row>
        <row r="702">
          <cell r="A702">
            <v>4495</v>
          </cell>
          <cell r="B702" t="str">
            <v>PARAMETROS BIOQUIMICOS RELACIONADOS CON LA OBESIDAD, LA GRASA VICERAL Y ABDOMINAL EN MUJERES CON CANCER DE MAMA DE LA CUIDAD DE POPAYAN</v>
          </cell>
          <cell r="C702" t="str">
            <v>Nancy Janneth Molano Tobar</v>
          </cell>
          <cell r="D702">
            <v>34561489</v>
          </cell>
          <cell r="E702" t="str">
            <v>najamoto@unicauca.edu.co</v>
          </cell>
          <cell r="F702" t="str">
            <v>En Ejecución</v>
          </cell>
          <cell r="G702">
            <v>42795</v>
          </cell>
          <cell r="H702">
            <v>43282</v>
          </cell>
          <cell r="I702" t="str">
            <v>Salud y Motricidad Humana</v>
          </cell>
          <cell r="J702" t="str">
            <v>Facultad de Ciencias Naturales, Exactas y de la Educación</v>
          </cell>
        </row>
        <row r="703">
          <cell r="A703">
            <v>4496</v>
          </cell>
          <cell r="B703" t="str">
            <v>PERFIL ANTROPOMETRICO, NIVEL DE ACTIVIDAD FISICA Y HABITOS DE VIDA EN RESIDENTES DE MEDICINA DE LA UNIVERSIDAD DEL CAUCA.</v>
          </cell>
          <cell r="C703" t="str">
            <v xml:space="preserve">Sandra Jimena  Jácome Velasco </v>
          </cell>
          <cell r="D703">
            <v>34565722</v>
          </cell>
          <cell r="E703" t="str">
            <v>sajacome@unicauca.edu.co</v>
          </cell>
          <cell r="F703" t="str">
            <v>En Ejecución</v>
          </cell>
          <cell r="G703">
            <v>42797</v>
          </cell>
          <cell r="H703">
            <v>43346</v>
          </cell>
          <cell r="I703" t="str">
            <v>Movimiento Corporal Humano y Calidad de Vida</v>
          </cell>
          <cell r="J703" t="str">
            <v>Facultad de Ciencias de la Salud</v>
          </cell>
        </row>
        <row r="704">
          <cell r="A704">
            <v>4497</v>
          </cell>
          <cell r="B704" t="str">
            <v>FABRICACION Y USO DE MEMBRANAS POLIMÉRICAS EN PROCESOS DE EXTRACION DE ORO COMO ALTERNATIVA AL USO DE CIANURO Y MERCURIO</v>
          </cell>
          <cell r="C704" t="str">
            <v>German  Cuervo Ochoa</v>
          </cell>
          <cell r="D704">
            <v>4280394</v>
          </cell>
          <cell r="E704" t="str">
            <v>gcuervo@unicauca.edu.co</v>
          </cell>
          <cell r="F704" t="str">
            <v>En Ejecución</v>
          </cell>
          <cell r="G704">
            <v>42782</v>
          </cell>
          <cell r="H704">
            <v>43512</v>
          </cell>
          <cell r="I704" t="str">
            <v>Grupo de Investigación en Procesos Electroquímicos - GIPEL</v>
          </cell>
          <cell r="J704" t="str">
            <v>Facultad de Ciencias Naturales, Exactas y de la Educación</v>
          </cell>
        </row>
        <row r="705">
          <cell r="A705">
            <v>4498</v>
          </cell>
          <cell r="B705" t="str">
            <v>ESTUDIO SOCIOECONÓMICO DE LA POBLACION CAUCANA ENCUESTADA  EN EL SISTEMA DE IDENTIFICACION DE POTENCIALES BENEFICIARIOS DE PROGRAMAS SOCIALES – SISBEN- CORTE ENERO DE 2015.</v>
          </cell>
          <cell r="C705" t="str">
            <v>Claudia Liceth Fajardo Hoyos</v>
          </cell>
          <cell r="D705">
            <v>25273114</v>
          </cell>
          <cell r="E705" t="str">
            <v>cfajardo@unicauca.edu.co</v>
          </cell>
          <cell r="F705" t="str">
            <v>En Ejecución</v>
          </cell>
          <cell r="G705">
            <v>42663</v>
          </cell>
          <cell r="H705">
            <v>43089</v>
          </cell>
          <cell r="I705" t="str">
            <v>Entropía</v>
          </cell>
          <cell r="J705" t="str">
            <v>Facultad de Ciencias Contables Económicas y Administrativas</v>
          </cell>
        </row>
        <row r="706">
          <cell r="A706">
            <v>4499</v>
          </cell>
          <cell r="B706" t="str">
            <v>ESTADISTICAS SOCIALES Y ECONOMICAS DE LAS GALERIAS DE LA CIUDAD DE POPAYAN</v>
          </cell>
          <cell r="C706" t="str">
            <v>Claudia Liceth Fajardo Hoyos</v>
          </cell>
          <cell r="D706">
            <v>25273114</v>
          </cell>
          <cell r="E706" t="str">
            <v>cfajardo@unicauca.edu.co</v>
          </cell>
          <cell r="F706" t="str">
            <v>Terminado</v>
          </cell>
          <cell r="G706">
            <v>42663</v>
          </cell>
          <cell r="H706">
            <v>43089</v>
          </cell>
          <cell r="I706" t="str">
            <v>Entropía</v>
          </cell>
          <cell r="J706" t="str">
            <v>Facultad de Ciencias Contables Económicas y Administrativas</v>
          </cell>
        </row>
        <row r="707">
          <cell r="A707">
            <v>4500</v>
          </cell>
          <cell r="B707" t="str">
            <v>FRECUENCIA DE MICRONÚCLEOS, INDICADOR DE RIESGO DE CÁNCER Y POSIBLE EFECTO MODULADOR DE LOS POLIMORFISMOS DE GENES DEL METABOLISMO EN UNA POBLACIÓN EXPUESTA OCUPACIONALMENTE A SOLVENTES ORGÁNICOS</v>
          </cell>
          <cell r="C707" t="str">
            <v>Luz Stella Hoyos Giraldo</v>
          </cell>
          <cell r="D707">
            <v>32331874</v>
          </cell>
          <cell r="E707" t="str">
            <v>lshoyos@unicauca.edu.co</v>
          </cell>
          <cell r="F707" t="str">
            <v>En Ejecución</v>
          </cell>
          <cell r="G707">
            <v>42779</v>
          </cell>
          <cell r="H707">
            <v>43509</v>
          </cell>
          <cell r="I707" t="str">
            <v>Toxicología Genética y Citogenética</v>
          </cell>
          <cell r="J707" t="str">
            <v>Facultad de Ciencias Naturales, Exactas y de la Educación</v>
          </cell>
        </row>
        <row r="708">
          <cell r="A708">
            <v>4501</v>
          </cell>
          <cell r="B708" t="str">
            <v>(ENTRE PLOMOS II) DISEÑO DE ESTRATEGIAS DIDACTICAS PARA EL APRENDIZAJE ESPECIALIZADO DE LA TIPOGRAFIA</v>
          </cell>
          <cell r="C708" t="str">
            <v>Laura Sandoval</v>
          </cell>
          <cell r="D708">
            <v>52213666</v>
          </cell>
          <cell r="E708" t="str">
            <v>ljsandoval@unicauca.edu.co</v>
          </cell>
          <cell r="F708" t="str">
            <v>En Ejecución</v>
          </cell>
          <cell r="G708">
            <v>42807</v>
          </cell>
          <cell r="H708">
            <v>43373</v>
          </cell>
          <cell r="I708" t="str">
            <v>Estudios tipográficos</v>
          </cell>
          <cell r="J708" t="str">
            <v>Facultad de Artes</v>
          </cell>
        </row>
        <row r="709">
          <cell r="A709">
            <v>4502</v>
          </cell>
          <cell r="B709" t="str">
            <v>ARTE Y VIOLENCIA EN COLOMBIA 1948-2016</v>
          </cell>
          <cell r="C709" t="str">
            <v>William Mina Aragón</v>
          </cell>
          <cell r="D709">
            <v>1055848</v>
          </cell>
          <cell r="E709" t="str">
            <v>williammina@hotmail.com</v>
          </cell>
          <cell r="F709" t="str">
            <v>Terminado</v>
          </cell>
          <cell r="G709">
            <v>42653</v>
          </cell>
          <cell r="H709">
            <v>43281</v>
          </cell>
          <cell r="I709" t="str">
            <v>Grupo de Investigación Actores, procesos e Instituciones Políticas- GIAPRIP</v>
          </cell>
          <cell r="J709" t="str">
            <v>Facultad de Derecho y Ciencias Políticas</v>
          </cell>
        </row>
        <row r="710">
          <cell r="A710">
            <v>4503</v>
          </cell>
          <cell r="B710" t="str">
            <v>IDENTIFICACIÓN DE QUIRÓPTEROS EN POPAYÁN Y LA RESERVA NATURAL BOSQUE DE YOTOCO MEDIANTE DE PROCESAMIENTO DIGITAL DE SEÑALES</v>
          </cell>
          <cell r="C710" t="str">
            <v xml:space="preserve">Rubiel  Vargas Canas </v>
          </cell>
          <cell r="D710">
            <v>91497137</v>
          </cell>
          <cell r="E710" t="str">
            <v>rubiel@unicauca.edu.co</v>
          </cell>
          <cell r="F710" t="str">
            <v>Terminado</v>
          </cell>
          <cell r="G710">
            <v>42783</v>
          </cell>
          <cell r="H710">
            <v>43281</v>
          </cell>
          <cell r="I710" t="str">
            <v>Sistemas Dinámicos, Instrumentación y Control</v>
          </cell>
          <cell r="J710" t="str">
            <v>Facultad de Ciencias Naturales, Exactas y de la Educación</v>
          </cell>
        </row>
        <row r="711">
          <cell r="A711">
            <v>4505</v>
          </cell>
          <cell r="B711" t="str">
            <v>CREACIÓN DE UNA COLECCIÓN DE ADN DE BACTERIAS OBTENIDAS DE SUELOS AFECTADOS POR MINERÍA EN EL DEPARTAMENTO DEL CAUCA PARA POSTERIORES ESTUDIOS DE BIOPROSPECCIÓN</v>
          </cell>
          <cell r="C711" t="str">
            <v>Patricia Eugenia Velez Varela</v>
          </cell>
          <cell r="D711">
            <v>29993756</v>
          </cell>
          <cell r="E711" t="str">
            <v>pvelez@unicauca.edu.co</v>
          </cell>
          <cell r="F711" t="str">
            <v>Terminado</v>
          </cell>
          <cell r="G711">
            <v>42801</v>
          </cell>
          <cell r="H711">
            <v>43227</v>
          </cell>
          <cell r="I711" t="str">
            <v>Biología Molecular y Ambiental del Cáncer - BIMAC</v>
          </cell>
          <cell r="J711" t="str">
            <v>Facultad de Ciencias Naturales, Exactas y de la Educación</v>
          </cell>
        </row>
        <row r="712">
          <cell r="A712">
            <v>4506</v>
          </cell>
          <cell r="B712" t="str">
            <v>PREVALENCIA DE ALTERACIONES DE LA VOZ Y FACTORES RELACIONADOS, EN ESTUDIANTES DE LOS PROGRAMAS DE MÚSICA DE LA FACULTAD ARTES EN LA UNIVERSIDAD DEL CAUCA. POPAYÁN 2016</v>
          </cell>
          <cell r="C712" t="str">
            <v>Isabel Muñoz Zambrano</v>
          </cell>
          <cell r="D712">
            <v>30323483</v>
          </cell>
          <cell r="E712" t="str">
            <v>imunoz@unicauca.edu.co</v>
          </cell>
          <cell r="F712" t="str">
            <v>Terminado</v>
          </cell>
          <cell r="G712">
            <v>42832</v>
          </cell>
          <cell r="H712">
            <v>43197</v>
          </cell>
          <cell r="I712" t="str">
            <v>Comunicación Humana y sus Desórdenes</v>
          </cell>
          <cell r="J712" t="str">
            <v>Facultad de Ciencias de la Salud</v>
          </cell>
        </row>
        <row r="713">
          <cell r="A713">
            <v>4507</v>
          </cell>
          <cell r="B713" t="str">
            <v>DESCRIPCIÓN DE ESCENARIOS Y AMBIENTES DE APRENDIZAJE EN EL AULA DE MATEMÁTICAS</v>
          </cell>
          <cell r="C713" t="str">
            <v>Ángel Hernán Zuñiga Solarte</v>
          </cell>
          <cell r="D713">
            <v>10524679</v>
          </cell>
          <cell r="E713" t="str">
            <v>ahzuniga@unicauca.edu.co</v>
          </cell>
          <cell r="F713" t="str">
            <v>Terminado</v>
          </cell>
          <cell r="G713">
            <v>42796</v>
          </cell>
          <cell r="H713">
            <v>43161</v>
          </cell>
          <cell r="I713" t="str">
            <v>EDUCACION MATEMATICA-UNICAUCA</v>
          </cell>
          <cell r="J713" t="str">
            <v>Facultad de Ciencias Naturales, Exactas y de la Educación</v>
          </cell>
        </row>
        <row r="714">
          <cell r="A714">
            <v>4510</v>
          </cell>
          <cell r="B714" t="str">
            <v>DESARROLLO DE PRÁCTICAS PEDAGÓGICAS PARA EL BUEN USO Y APROVECHAMIENTO DE LAS TECNOLOGÍAS DE LA INFORMACIÓN Y LA COMUNICACIÓN (TIC), POR MEDIO DEL RELATO FÍLMICO, EN LA ENSEÑANZA DE LAS COMPETENCIAS Y PREGUNTAS FILOSÓFICAS ESTIPULADAS POR EL MINISTERIO DE EDUCACIÓN NACIONAL (MEN)</v>
          </cell>
          <cell r="C714" t="str">
            <v>Guillermo Pérez La Rotta</v>
          </cell>
          <cell r="D714">
            <v>19379014</v>
          </cell>
          <cell r="E714" t="str">
            <v>Guipe420@hotmail.com</v>
          </cell>
          <cell r="F714" t="str">
            <v>Terminado</v>
          </cell>
          <cell r="G714">
            <v>42766</v>
          </cell>
          <cell r="H714">
            <v>43131</v>
          </cell>
          <cell r="I714" t="str">
            <v xml:space="preserve">Filosofía y enseñanza de la Filosofía </v>
          </cell>
          <cell r="J714" t="str">
            <v>Facultad de Ciencias Humanas y Sociales</v>
          </cell>
        </row>
        <row r="715">
          <cell r="A715">
            <v>4511</v>
          </cell>
          <cell r="B715" t="str">
            <v>UN MÉTODO DE NEWTON CON JACOBIANO SUAVIZADO PARA EL PROBLEMA DE COMPLEMENTARIEDAD NO LINEAL, FASE II</v>
          </cell>
          <cell r="C715" t="str">
            <v>Rosana Pérez Mera</v>
          </cell>
          <cell r="D715">
            <v>34548200</v>
          </cell>
          <cell r="E715" t="str">
            <v>rosana@unicauca.edu.co</v>
          </cell>
          <cell r="F715" t="str">
            <v>En Ejecución</v>
          </cell>
          <cell r="G715">
            <v>42767</v>
          </cell>
          <cell r="H715">
            <v>43465</v>
          </cell>
          <cell r="I715" t="str">
            <v>Grupo de Optimización</v>
          </cell>
          <cell r="J715" t="str">
            <v>Facultad de Ciencias Naturales, Exactas y de la Educación</v>
          </cell>
        </row>
        <row r="716">
          <cell r="A716">
            <v>4512</v>
          </cell>
          <cell r="B716" t="str">
            <v>LA CIUDAD DIGITAL (IZADA). FFASE II : LA COMUNICACION DIGITALCOMO ESCENARIO PARA LA CONSTRUCCION Y PROMOCION DE IMAGINARIOS CULTURALES SOBRE LA CIUDAD DE POPAYAN.</v>
          </cell>
          <cell r="C716" t="str">
            <v>Alexander Buendía Astudillo</v>
          </cell>
          <cell r="D716">
            <v>76315848</v>
          </cell>
          <cell r="E716" t="str">
            <v>abuendia@unicauca.edu.co</v>
          </cell>
          <cell r="F716" t="str">
            <v>Terminado</v>
          </cell>
          <cell r="G716">
            <v>42583</v>
          </cell>
          <cell r="H716">
            <v>42948</v>
          </cell>
          <cell r="I716" t="str">
            <v>Estudios Culturales y de la Comunicación - ECCO</v>
          </cell>
          <cell r="J716" t="str">
            <v>Facultad de Derecho y Ciencias Políticas</v>
          </cell>
        </row>
        <row r="717">
          <cell r="A717">
            <v>4513</v>
          </cell>
          <cell r="B717" t="str">
            <v>GENERACIÓN AUTOMATICA DE RESUMENES DE MULTIPLES DOCUMENTOS MEDIANTE LA HIBRIDACIÓN DE LA METAHEURISTICA DE LA MEJOR BUSQUEDA ARMONICA GLOBAL Y EL ALGORITMO BASADO EN GRAFOS LEXRANK</v>
          </cell>
          <cell r="C717" t="str">
            <v>Martha Eliana Mendoza Becerra</v>
          </cell>
          <cell r="D717">
            <v>63483237</v>
          </cell>
          <cell r="E717" t="str">
            <v>mmendoza@unicauca.edu.co</v>
          </cell>
          <cell r="F717" t="str">
            <v>En Ejecución</v>
          </cell>
          <cell r="G717">
            <v>42796</v>
          </cell>
          <cell r="H717">
            <v>43345</v>
          </cell>
          <cell r="I717" t="str">
            <v>Grupo I+D en Tecnologías de la Información - GTI</v>
          </cell>
          <cell r="J717" t="str">
            <v>Facultad de Ingeniería Electrónica y Telecomunicaciones</v>
          </cell>
        </row>
        <row r="718">
          <cell r="A718">
            <v>4514</v>
          </cell>
          <cell r="B718" t="str">
            <v>ANALISIS DE DOMINIO PARA LINEAS DE PRODUCTOS SOFTWARE DE VIDEOJUEGOS SERIOS</v>
          </cell>
          <cell r="C718" t="str">
            <v>Julio Ariel Hurtado Alegria</v>
          </cell>
          <cell r="D718">
            <v>76317623</v>
          </cell>
          <cell r="E718" t="str">
            <v>ahurtado@unicauca.edu.co</v>
          </cell>
          <cell r="F718" t="str">
            <v>En Ejecución</v>
          </cell>
          <cell r="G718">
            <v>42800</v>
          </cell>
          <cell r="H718">
            <v>43349</v>
          </cell>
          <cell r="I718" t="str">
            <v>Investigación y desarrollo en ingeniería de software - IDIS</v>
          </cell>
          <cell r="J718" t="str">
            <v>Facultad de Ingeniería Electrónica y Telecomunicaciones</v>
          </cell>
        </row>
        <row r="719">
          <cell r="A719">
            <v>4515</v>
          </cell>
          <cell r="B719" t="str">
            <v>METODOLOGÍA FORMAL BASADA EN LA TEORÍA DE LA ACTIVIDAD PARA EL DISEÑO DE JUEGOS SERIOS DIRIGIDOS A LA REHABILITACIÓN PSICOMOTRIZ EN NIÑOS CON DISCAPACIDAD AUDITIVA</v>
          </cell>
          <cell r="C719" t="str">
            <v>Cesar Alberto Collazos Ordoñez</v>
          </cell>
          <cell r="D719">
            <v>76309486</v>
          </cell>
          <cell r="E719" t="str">
            <v>ccollazo@unicauca.edu.co</v>
          </cell>
          <cell r="F719" t="str">
            <v>En Ejecución</v>
          </cell>
          <cell r="G719">
            <v>42758</v>
          </cell>
          <cell r="H719">
            <v>43123</v>
          </cell>
          <cell r="I719" t="str">
            <v>Investigación y desarrollo en ingeniería de software - IDIS</v>
          </cell>
          <cell r="J719" t="str">
            <v>Facultad de Ingeniería Electrónica y Telecomunicaciones</v>
          </cell>
        </row>
        <row r="720">
          <cell r="A720">
            <v>4516</v>
          </cell>
          <cell r="B720" t="str">
            <v>GUIA EMOINAD PARA EL DISEÑO DE INTERFACES EMOTIVAS UTILIZADAS EN EL TRATAMIENTO DE DEFICIT DE ATENCION EN NIÑOS</v>
          </cell>
          <cell r="C720" t="str">
            <v>Cesar Alberto Collazos Ordoñez</v>
          </cell>
          <cell r="D720">
            <v>76309486</v>
          </cell>
          <cell r="E720" t="str">
            <v>ccollazo@unicauca.edu.co</v>
          </cell>
          <cell r="F720" t="str">
            <v>En Ejecución</v>
          </cell>
          <cell r="G720">
            <v>42753</v>
          </cell>
          <cell r="H720">
            <v>43118</v>
          </cell>
          <cell r="I720" t="str">
            <v>Investigación y desarrollo en ingeniería de software - IDIS</v>
          </cell>
          <cell r="J720" t="str">
            <v>Facultad de Ingeniería Electrónica y Telecomunicaciones</v>
          </cell>
        </row>
        <row r="721">
          <cell r="A721">
            <v>4517</v>
          </cell>
          <cell r="B721" t="str">
            <v>PRACTICAS PERFORMATIVAS QUE MATERILIZAN EL CUERPO LESBICO-GAY EN LAS Y LOS JOVENES DE LA CIUDAD DE POPAYÁN</v>
          </cell>
          <cell r="C721" t="str">
            <v>Deibar René Hurtado Herrera</v>
          </cell>
          <cell r="D721">
            <v>76311561</v>
          </cell>
          <cell r="E721" t="str">
            <v>deibarh@unicauca.edu.co</v>
          </cell>
          <cell r="F721" t="str">
            <v>En Ejecución</v>
          </cell>
          <cell r="G721">
            <v>42753</v>
          </cell>
          <cell r="H721">
            <v>43189</v>
          </cell>
          <cell r="I721" t="str">
            <v>Urdimbre</v>
          </cell>
          <cell r="J721" t="str">
            <v>Facultad de Ciencias Naturales, Exactas y de la Educación</v>
          </cell>
        </row>
        <row r="722">
          <cell r="A722">
            <v>4518</v>
          </cell>
          <cell r="B722" t="str">
            <v>PREVALENCIA DE INFECCION DE VIAS URINARIAS EN NIÑOS ENTRE 6 Y 16 AÑOS DE EDAD EN LA INSTITUCION EDUCATIVA AGROPECUARIA PUEBLA TOTOROES 2016-2018</v>
          </cell>
          <cell r="C722" t="str">
            <v>Maria Amparo Acosta Aragon</v>
          </cell>
          <cell r="D722">
            <v>34532270</v>
          </cell>
          <cell r="E722" t="str">
            <v>macosta@unicauca.edu.co</v>
          </cell>
          <cell r="F722" t="str">
            <v>En Ejecución</v>
          </cell>
          <cell r="G722">
            <v>42779</v>
          </cell>
          <cell r="H722">
            <v>43325</v>
          </cell>
          <cell r="I722" t="str">
            <v>Lactancia materna y alimentación complementaria</v>
          </cell>
          <cell r="J722" t="str">
            <v>Facultad de Ciencias de la Salud</v>
          </cell>
        </row>
        <row r="723">
          <cell r="A723">
            <v>4519</v>
          </cell>
          <cell r="B723" t="str">
            <v>DEFINIENDO UN PROCESO DE SOFTWARE ADAPTABLE A DIFERENTES CONTEXTOS DE ORGANIZACIONES PEQUEÑAS Y MEDIANAS BASADO EN EL PROCESO UNIFICADO</v>
          </cell>
          <cell r="C723" t="str">
            <v>Julio Ariel Hurtado Alegria</v>
          </cell>
          <cell r="D723">
            <v>76317623</v>
          </cell>
          <cell r="E723" t="str">
            <v>ahurtado@unicauca.edu.co</v>
          </cell>
          <cell r="F723" t="str">
            <v>En Ejecución</v>
          </cell>
          <cell r="G723">
            <v>42796</v>
          </cell>
          <cell r="H723">
            <v>43345</v>
          </cell>
          <cell r="I723" t="str">
            <v>Investigación y desarrollo en ingeniería de software - IDIS</v>
          </cell>
          <cell r="J723" t="str">
            <v>Facultad de Ingeniería Electrónica y Telecomunicaciones</v>
          </cell>
        </row>
        <row r="724">
          <cell r="A724">
            <v>4520</v>
          </cell>
          <cell r="B724" t="str">
            <v>ACTORES SOCIALES, PROCESOS DE DIÁLOGO ENTRE EL GOBIERNO- GUERRILLA Y LA CONSTRUCCIÓN DE PAZ EN EL CAUCA (2012-2016)</v>
          </cell>
          <cell r="C724" t="str">
            <v>Carlos Andres  Gonzales Muñoz</v>
          </cell>
          <cell r="D724">
            <v>7720860</v>
          </cell>
          <cell r="E724" t="str">
            <v>c.gonzalez@unicauca.edu.co</v>
          </cell>
          <cell r="F724" t="str">
            <v>Terminado</v>
          </cell>
          <cell r="G724">
            <v>42786</v>
          </cell>
          <cell r="H724">
            <v>43210</v>
          </cell>
          <cell r="I724" t="str">
            <v>Grupo de Investigación Actores, procesos e Instituciones Políticas- GIAPRIP</v>
          </cell>
          <cell r="J724" t="str">
            <v>Facultad de Derecho y Ciencias Políticas</v>
          </cell>
        </row>
        <row r="725">
          <cell r="A725">
            <v>4521</v>
          </cell>
          <cell r="B725" t="str">
            <v>METODOLOGÍA PARA EL DISEÑO DE INTERFACES TANGIBLES PARA NIÑOS CON NECESIDADES ESPECIALES. CONTRATO DE FINANCIAMIENTO DE RECUPERACIÓN CONTINGENTE N° FP44842-437-2016 CELEBRADO ENTRE FIDUCIARIA LA PREVISORA S.A.  Y LA UNIVERSIDAD DEL CAUCA</v>
          </cell>
          <cell r="C725" t="str">
            <v>Cesar Alberto Collazos Ordoñez</v>
          </cell>
          <cell r="D725">
            <v>76309486</v>
          </cell>
          <cell r="E725" t="str">
            <v>ccollazo@unicauca.edu.co</v>
          </cell>
          <cell r="F725" t="str">
            <v>Terminado</v>
          </cell>
          <cell r="G725">
            <v>42723</v>
          </cell>
          <cell r="H725">
            <v>43088</v>
          </cell>
          <cell r="I725" t="str">
            <v>Investigación y desarrollo en ingeniería de software - IDIS</v>
          </cell>
          <cell r="J725" t="str">
            <v>Facultad de Ingeniería Electrónica y Telecomunicaciones</v>
          </cell>
        </row>
        <row r="726">
          <cell r="A726">
            <v>4523</v>
          </cell>
          <cell r="B726" t="str">
            <v>IONES ATRAPADOS Y REDES ÓPTICAS EN COMPUTACION CUÁNTICA</v>
          </cell>
          <cell r="C726" t="str">
            <v>Servio Tulio  Perez Merchancano</v>
          </cell>
          <cell r="D726">
            <v>13011634</v>
          </cell>
          <cell r="E726" t="str">
            <v>sperez@unicauca.edu.co</v>
          </cell>
          <cell r="F726" t="str">
            <v>En Ejecución</v>
          </cell>
          <cell r="G726">
            <v>42745</v>
          </cell>
          <cell r="H726">
            <v>43475</v>
          </cell>
          <cell r="I726" t="str">
            <v>Semiconductores y Nuevos Materiales - SENUMA</v>
          </cell>
          <cell r="J726" t="str">
            <v>Facultad de Ciencias Naturales, Exactas y de la Educación</v>
          </cell>
        </row>
        <row r="727">
          <cell r="A727">
            <v>4524</v>
          </cell>
          <cell r="B727" t="str">
            <v>METODOS SEMI-EMPÍRICOS APLICADOS EN AGUAS RESIDUALES CONTAMINADAS CON ANALGÉSICOS</v>
          </cell>
          <cell r="C727" t="str">
            <v>LUZ ELENA BOLÍVAR MARTÍNEZ</v>
          </cell>
          <cell r="D727">
            <v>31946378</v>
          </cell>
          <cell r="E727" t="str">
            <v>LBOLIVAR@UNICAUCA.EDU.CO</v>
          </cell>
          <cell r="F727" t="str">
            <v>En Ejecución</v>
          </cell>
          <cell r="G727">
            <v>42745</v>
          </cell>
          <cell r="H727">
            <v>43475</v>
          </cell>
          <cell r="I727" t="str">
            <v>Semiconductores y Nuevos Materiales - SENUMA</v>
          </cell>
          <cell r="J727" t="str">
            <v>Facultad de Ciencias Naturales, Exactas y de la Educación</v>
          </cell>
        </row>
        <row r="728">
          <cell r="A728">
            <v>4525</v>
          </cell>
          <cell r="B728" t="str">
            <v>CAPACIDAD CARDIORRESPIRATORIA Y RITMOS CIRCADIANOS EN HIPOXIA HIPOBÁRICA. COMPARACIÓN ENTRE NATIVOS DE ALTA ALTURA Y RESIDENTES ACLIMATADOS.</v>
          </cell>
          <cell r="C728" t="str">
            <v>Isabella Maria Urrutia Illera</v>
          </cell>
          <cell r="D728">
            <v>34554310</v>
          </cell>
          <cell r="E728" t="str">
            <v>iurrutia@unicauca.edu.co</v>
          </cell>
          <cell r="F728" t="str">
            <v>En Ejecución</v>
          </cell>
          <cell r="G728">
            <v>42782</v>
          </cell>
          <cell r="H728">
            <v>43512</v>
          </cell>
          <cell r="I728" t="str">
            <v>Movimiento Corporal Humano y Calidad de Vida</v>
          </cell>
          <cell r="J728" t="str">
            <v>Facultad de Ciencias de la Salud</v>
          </cell>
        </row>
        <row r="729">
          <cell r="A729">
            <v>4526</v>
          </cell>
          <cell r="B729" t="str">
            <v>COMUNIDADES DE INSECTOS Y CARACTERIZACIÓN MOLECULAR EN ÁREAS POCO EXPLORADAS DE LAS SUBZONAS HIDROGRÁFICAS  ALTO PATIA, GUACHICONO, MEDIO Y ALTO CAQUETÁ EN LA “BOTA CAUCANA”, DEPARTAMENTO DEL CAUCA. CONTRATO DE FINANCIAMIENTO DE RECUPERACIÓN CONTINGENTE No. 498-2016 CELEBRADO_x000D_
ENTRE FIDUCIARIA LA PREVISORA S.A. Y LA UNIVERSIDAD DEL_x000D_
CAUCA</v>
          </cell>
          <cell r="C729" t="str">
            <v>Maria Cristina Gallego Ropero</v>
          </cell>
          <cell r="D729">
            <v>31986406</v>
          </cell>
          <cell r="E729" t="str">
            <v>mgallego@unicauca.edu.co</v>
          </cell>
          <cell r="F729" t="str">
            <v>En Ejecución</v>
          </cell>
          <cell r="G729">
            <v>42832</v>
          </cell>
          <cell r="H729">
            <v>43928</v>
          </cell>
          <cell r="I729" t="str">
            <v>Toxicología Genética y Citogenética</v>
          </cell>
          <cell r="J729" t="str">
            <v>Facultad de Ciencias Naturales, Exactas y de la Educación</v>
          </cell>
        </row>
        <row r="730">
          <cell r="A730">
            <v>4527</v>
          </cell>
          <cell r="B730" t="str">
            <v>APROPIACIÓN Y USO DE UN EMPAQUE BIODEGRADABLE PARA ALMÁCIGOS OBTENIDO A PARTIR DE ALMIDÓN DE YUCA COMO FORTALECIMIENTO DE LA CADENA PRODUCTIVA DEL CAFÉ EN CAUCA Y HUILA. CONTRATO DE FINANCIAMIENTO DE RECUPERACIÓN CONTINGENTE No. FP44842-027-2017_x000D_
CELEBRADO ENTRE FIDUCIARIA LA PREVISORA S.A. Y LA UNIVERSIDAD DEL CAUCA.</v>
          </cell>
          <cell r="C730" t="str">
            <v>Hugo Portela Guarin</v>
          </cell>
          <cell r="D730">
            <v>16347249</v>
          </cell>
          <cell r="E730" t="str">
            <v>hportela@unicauca.edu.co</v>
          </cell>
          <cell r="F730" t="str">
            <v>En Ejecución</v>
          </cell>
          <cell r="G730">
            <v>42815</v>
          </cell>
          <cell r="H730">
            <v>43545</v>
          </cell>
          <cell r="I730" t="str">
            <v>Antropos</v>
          </cell>
          <cell r="J730" t="str">
            <v>Facultad de Ciencias Humanas y Sociales</v>
          </cell>
        </row>
        <row r="731">
          <cell r="A731">
            <v>4528</v>
          </cell>
          <cell r="B731" t="str">
            <v>FUNCIONAMIENTO VRI-2017. FORTALECIMIENTO DEL SISTEMA DE INVESTIGACIONES</v>
          </cell>
          <cell r="C731" t="str">
            <v>Alfonso Rafael  Buelvas Garay</v>
          </cell>
          <cell r="D731">
            <v>15041561</v>
          </cell>
          <cell r="E731" t="str">
            <v>abuelvas@unicauca.edu.co</v>
          </cell>
          <cell r="F731" t="str">
            <v>En Ejecución</v>
          </cell>
          <cell r="G731">
            <v>42736</v>
          </cell>
          <cell r="H731">
            <v>43100</v>
          </cell>
          <cell r="I731" t="str">
            <v>Investigadores Independientes</v>
          </cell>
          <cell r="J731" t="str">
            <v>Otro</v>
          </cell>
        </row>
        <row r="732">
          <cell r="A732">
            <v>4529</v>
          </cell>
          <cell r="B732" t="str">
            <v>APOYO A GRUPOS DE INVESTIGACION UNICAUCA-2017</v>
          </cell>
          <cell r="C732" t="str">
            <v>Alfonso Rafael  Buelvas Garay</v>
          </cell>
          <cell r="D732">
            <v>15041561</v>
          </cell>
          <cell r="E732" t="str">
            <v>abuelvas@unicauca.edu.co</v>
          </cell>
          <cell r="F732" t="str">
            <v>En Ejecución</v>
          </cell>
          <cell r="G732">
            <v>42736</v>
          </cell>
          <cell r="H732">
            <v>43100</v>
          </cell>
          <cell r="I732" t="str">
            <v>Investigadores Independientes</v>
          </cell>
          <cell r="J732" t="str">
            <v>Otro</v>
          </cell>
        </row>
        <row r="733">
          <cell r="A733">
            <v>4530</v>
          </cell>
          <cell r="B733" t="str">
            <v>DIVISIÓN DE INNOVACIÓN, EMPRENDIMIENTO Y ARTICULACIÓN CON EL ENTORNO-DAE</v>
          </cell>
          <cell r="C733" t="str">
            <v>Hector Alejandro  Sanchez</v>
          </cell>
          <cell r="D733">
            <v>12191935</v>
          </cell>
          <cell r="E733" t="str">
            <v>hsanchez@unicauca.edu.co</v>
          </cell>
          <cell r="F733" t="str">
            <v>En Ejecución</v>
          </cell>
          <cell r="G733">
            <v>42736</v>
          </cell>
          <cell r="H733">
            <v>43100</v>
          </cell>
          <cell r="I733" t="str">
            <v>METANOIA: Grupo para la investigación Transdicipíinaria</v>
          </cell>
          <cell r="J733" t="str">
            <v>Facultad de Ciencias Contables Económicas y Administrativas</v>
          </cell>
        </row>
        <row r="734">
          <cell r="A734">
            <v>4530</v>
          </cell>
          <cell r="B734" t="str">
            <v>DIVISIÓN DE INNOVACIÓN, EMPRENDIMIENTO Y ARTICULACIÓN CON EL ENTORNO-DAE</v>
          </cell>
          <cell r="C734" t="str">
            <v>Julian Andres  Caicedo Ortiz</v>
          </cell>
          <cell r="D734">
            <v>76330278</v>
          </cell>
          <cell r="E734" t="str">
            <v>julianca@unicauca.edu.co</v>
          </cell>
          <cell r="F734" t="str">
            <v>En Ejecución</v>
          </cell>
          <cell r="G734">
            <v>42736</v>
          </cell>
          <cell r="H734">
            <v>43100</v>
          </cell>
          <cell r="I734" t="str">
            <v>METANOIA: Grupo para la investigación Transdicipíinaria</v>
          </cell>
          <cell r="J734" t="str">
            <v>Facultad de Ciencias Contables Económicas y Administrativas</v>
          </cell>
        </row>
        <row r="735">
          <cell r="A735">
            <v>4531</v>
          </cell>
          <cell r="B735" t="str">
            <v>CENTRO INTERNACIONAL PARA LA INVESTIGACIÓN DEL AGUA Y EL OXÍGENO –CINAO-2017</v>
          </cell>
          <cell r="C735" t="str">
            <v>JUAN CARLOS  CASAS ZAPATA</v>
          </cell>
          <cell r="D735">
            <v>15505403</v>
          </cell>
          <cell r="E735" t="str">
            <v>jccasas@unicauca.edu.co</v>
          </cell>
          <cell r="F735" t="str">
            <v>En Ejecución</v>
          </cell>
          <cell r="G735">
            <v>42736</v>
          </cell>
          <cell r="H735">
            <v>43100</v>
          </cell>
          <cell r="I735" t="str">
            <v xml:space="preserve">Grupo de Ciencia e ingeniería en sistemas ambientales </v>
          </cell>
          <cell r="J735" t="str">
            <v>Facultad de Ingeniería Civil</v>
          </cell>
        </row>
        <row r="736">
          <cell r="A736">
            <v>4532</v>
          </cell>
          <cell r="B736" t="str">
            <v>MODERNIDAD Y CONTABILIDAD: LA OBJETIVACIÓN MATEMÁTICA COMO EPISTEME DOMINANTE EN OCCIDENTE.</v>
          </cell>
          <cell r="C736" t="str">
            <v>Guillermo Leon Martinez Pino</v>
          </cell>
          <cell r="D736">
            <v>10529508</v>
          </cell>
          <cell r="E736" t="str">
            <v>gmartinez@unicauca.edu.co</v>
          </cell>
          <cell r="F736" t="str">
            <v>En Ejecución</v>
          </cell>
          <cell r="G736">
            <v>42933</v>
          </cell>
          <cell r="H736">
            <v>43298</v>
          </cell>
          <cell r="I736" t="str">
            <v>Contabilidad, Sociedad y Desarrollo</v>
          </cell>
          <cell r="J736" t="str">
            <v>Facultad de Ciencias Contables Económicas y Administrativas</v>
          </cell>
        </row>
        <row r="737">
          <cell r="A737">
            <v>4533</v>
          </cell>
          <cell r="B737" t="str">
            <v>PREVALENCIA DE EPSTEIN BARR VIRUS Y CITOMEGALOVIRUS EN POBLACIÓN PEDIÁTRICA CON LEUCEMIA LINFOBLÁSTICA AGUDA DE LA CIUDAD DE POPAYÁN. INNOVACCIÓN CAUCA.</v>
          </cell>
          <cell r="C737" t="str">
            <v>Julio Cesar Klinger Hernandez</v>
          </cell>
          <cell r="D737">
            <v>10526732</v>
          </cell>
          <cell r="E737" t="str">
            <v>inmunocauca@yahoo.com</v>
          </cell>
          <cell r="F737" t="str">
            <v>En Ejecución</v>
          </cell>
          <cell r="G737">
            <v>42902</v>
          </cell>
          <cell r="H737">
            <v>43267</v>
          </cell>
          <cell r="I737" t="str">
            <v>Inmunología y Enfermedades infecciosas</v>
          </cell>
          <cell r="J737" t="str">
            <v>Facultad de Ciencias de la Salud</v>
          </cell>
        </row>
        <row r="738">
          <cell r="A738">
            <v>4534</v>
          </cell>
          <cell r="B738" t="str">
            <v>STARTTIC: FOMENTANDO MENTALIDAD Y CULTURA DE EMPRENDIMIENTO E INNOVACIÓN EN LA UNIVERSIDAD DEL CAUCA. INNOVACCIÓN CAUCA.</v>
          </cell>
          <cell r="C738" t="str">
            <v>Eva Juliana Maya Ortiz</v>
          </cell>
          <cell r="D738">
            <v>34317773</v>
          </cell>
          <cell r="E738" t="str">
            <v>nnotiene@hotmail.com</v>
          </cell>
          <cell r="F738" t="str">
            <v>En Ejecución</v>
          </cell>
          <cell r="G738">
            <v>42846</v>
          </cell>
          <cell r="H738">
            <v>43371</v>
          </cell>
          <cell r="I738" t="str">
            <v>Ingeniería Telemática</v>
          </cell>
          <cell r="J738" t="str">
            <v>Facultad de Ingeniería Electrónica y Telecomunicaciones</v>
          </cell>
        </row>
        <row r="739">
          <cell r="A739">
            <v>4535</v>
          </cell>
          <cell r="B739" t="str">
            <v>ANÁLISIS DEL CONFLICTO SOCIAL Y ARMADO EN EL DEPARTAMENTO DEL CAUCA: UNA MIRADA DESDE LA ECONOMÍA SOCIAL Y EL TERRITORIO. INNOVACCIÓN CAUCA.</v>
          </cell>
          <cell r="C739" t="str">
            <v>Carlos Corredor</v>
          </cell>
          <cell r="D739">
            <v>7224256</v>
          </cell>
          <cell r="E739" t="str">
            <v>cecorredor@unicauca.edu.co</v>
          </cell>
          <cell r="F739" t="str">
            <v>En Ejecución</v>
          </cell>
          <cell r="G739">
            <v>42822</v>
          </cell>
          <cell r="H739">
            <v>43187</v>
          </cell>
          <cell r="I739" t="str">
            <v>PENSAMIENTO ECONOMICO SOCIEDAD Y CULTURA</v>
          </cell>
          <cell r="J739" t="str">
            <v>Facultad de Ciencias Contables Económicas y Administrativas</v>
          </cell>
        </row>
        <row r="740">
          <cell r="A740">
            <v>4536</v>
          </cell>
          <cell r="B740" t="str">
            <v>FUNDAMENTOS TÉCNICOS Y MATEMÁTICOS DE LA SEGURIDAD DE LA INFORMACIÓN APLICADOS A LA CRIPTOGRAFÍA E INFORMÁTICA FORENSE. INNOVACCIÓN CAUCA.</v>
          </cell>
          <cell r="C740" t="str">
            <v>Carlos Alberto Trujillo Solarte</v>
          </cell>
          <cell r="D740">
            <v>10532448</v>
          </cell>
          <cell r="E740" t="str">
            <v>trujillo@unicauca.edu.co</v>
          </cell>
          <cell r="F740" t="str">
            <v>En Ejecución</v>
          </cell>
          <cell r="G740">
            <v>42871</v>
          </cell>
          <cell r="H740">
            <v>43328</v>
          </cell>
          <cell r="I740" t="str">
            <v>ALGEBRA, TEORIA DE NUMEROS Y APLICACIONES</v>
          </cell>
          <cell r="J740" t="str">
            <v>Interinstitucional</v>
          </cell>
        </row>
        <row r="741">
          <cell r="A741">
            <v>4537</v>
          </cell>
          <cell r="B741" t="str">
            <v xml:space="preserve">EVALUACIÓN DE UN SISTEMA DE TRATAMIENTO CON HUMEDALES CONSTRUIDOS PARA TRATAR AGUAS MIELES DEL PROCESADO DEL CAFÉ. INNOVACCIÓN CAUCA. </v>
          </cell>
          <cell r="C741" t="str">
            <v>JUAN CARLOS  CASAS ZAPATA</v>
          </cell>
          <cell r="D741">
            <v>15505403</v>
          </cell>
          <cell r="E741" t="str">
            <v>jccasas@unicauca.edu.co</v>
          </cell>
          <cell r="F741" t="str">
            <v>En Ejecución</v>
          </cell>
          <cell r="G741">
            <v>42846</v>
          </cell>
          <cell r="H741">
            <v>43288</v>
          </cell>
          <cell r="I741" t="str">
            <v xml:space="preserve">Grupo de Ciencia e ingeniería en sistemas ambientales </v>
          </cell>
          <cell r="J741" t="str">
            <v>Facultad de Ingeniería Civil</v>
          </cell>
        </row>
        <row r="742">
          <cell r="A742">
            <v>4538</v>
          </cell>
          <cell r="B742" t="str">
            <v>CREACIÓN DE UN PROTOTIPO DE BRAZO FUNCIONAL CON TECNOLOGÍA DE IMPRESIÓN 3D. INNOVACCIÓN CAUCA.</v>
          </cell>
          <cell r="C742" t="str">
            <v>Carlos Alberto Gaviria López</v>
          </cell>
          <cell r="D742">
            <v>76310264</v>
          </cell>
          <cell r="E742" t="str">
            <v>cgaviria@unicauca.edu.co</v>
          </cell>
          <cell r="F742" t="str">
            <v>En Ejecución</v>
          </cell>
          <cell r="G742">
            <v>42907</v>
          </cell>
          <cell r="H742">
            <v>43454</v>
          </cell>
          <cell r="I742" t="str">
            <v>Automática Industrial</v>
          </cell>
          <cell r="J742" t="str">
            <v>Facultad de Ingeniería Electrónica y Telecomunicaciones</v>
          </cell>
        </row>
        <row r="743">
          <cell r="A743">
            <v>4539</v>
          </cell>
          <cell r="B743" t="str">
            <v>EVALUACIÓN DE ESTABLECIMIENTO DE UN SISTEMA SILVOPASTORIL DEMOSTRATIVO PARA OVINOS EN CLIMA MEDIO, POPAYÁN CAUCA. INNOVACCIÓN CAUCA.</v>
          </cell>
          <cell r="C743" t="str">
            <v>Nelson Jose Vivas Quila</v>
          </cell>
          <cell r="D743">
            <v>10545742</v>
          </cell>
          <cell r="E743" t="str">
            <v>nvivas@unicauca.edu.co</v>
          </cell>
          <cell r="F743" t="str">
            <v>En Ejecución</v>
          </cell>
          <cell r="G743">
            <v>42865</v>
          </cell>
          <cell r="H743">
            <v>43353</v>
          </cell>
          <cell r="I743" t="str">
            <v>Nutrición Agropecuaria</v>
          </cell>
          <cell r="J743" t="str">
            <v>Facultad de Ciencias Agrarias</v>
          </cell>
        </row>
        <row r="744">
          <cell r="A744">
            <v>4540</v>
          </cell>
          <cell r="B744" t="str">
            <v>PROPUESTA DE UN MODELO INNOVADOR PARA LA ARTICULACIÓN DEL PROGRAMA DE TURISMO DE LA UNIVERSIDAD DEL CAUCA A LA CADENA FORMATIVA, CONSIDERANDO MEDIACIONES PEDAGÓGICAS APROPIADAS PARA CONCITAR ACCIONES CONJUNTAS ENTRE LA ACADEMIA, LOS ORGANISMOS DEL ESTADO, LA EMPRESA PRIVADA Y LA SOCIEDAD CIVIL. INNOVACCIÓN CAUCA.</v>
          </cell>
          <cell r="C744" t="str">
            <v xml:space="preserve">Luz Marina  Ardila Barragan </v>
          </cell>
          <cell r="D744">
            <v>40030285</v>
          </cell>
          <cell r="E744" t="str">
            <v>lmardila@gmail.com</v>
          </cell>
          <cell r="F744" t="str">
            <v>En Ejecución</v>
          </cell>
          <cell r="G744">
            <v>42842</v>
          </cell>
          <cell r="H744">
            <v>43268</v>
          </cell>
          <cell r="I744" t="str">
            <v>DESARROLLO TURISTICO Y REGIONAL</v>
          </cell>
          <cell r="J744" t="str">
            <v>Facultad de Ciencias Contables Económicas y Administrativas</v>
          </cell>
        </row>
        <row r="745">
          <cell r="A745">
            <v>4541</v>
          </cell>
          <cell r="B745" t="str">
            <v>DESHIDRATACION OSMOTICA PARA LA CONSERVACION DE REBANADAS DE AGUACATE (PERSEA AMERICANA MILL) VARIEDAD HASS EN LA INHIBICION DEL PARDEAMIENTO ENZIMATICO</v>
          </cell>
          <cell r="C745" t="str">
            <v>Silvio Andrés Mosquera Sánchez</v>
          </cell>
          <cell r="D745">
            <v>4664453</v>
          </cell>
          <cell r="E745" t="str">
            <v>smosquera@unicauca.edu.co</v>
          </cell>
          <cell r="F745" t="str">
            <v>En Ejecución</v>
          </cell>
          <cell r="G745">
            <v>42828</v>
          </cell>
          <cell r="H745">
            <v>43222</v>
          </cell>
          <cell r="I745" t="str">
            <v>Aprovechamiento de Subproductos, Residuos y Desechos Agroindustriales - ASUBAGROIN</v>
          </cell>
          <cell r="J745" t="str">
            <v>Facultad de Ciencias Agrarias</v>
          </cell>
        </row>
        <row r="746">
          <cell r="A746">
            <v>4542</v>
          </cell>
          <cell r="B746" t="str">
            <v>COMPLETITUD DE LAS PUBLICACIONES DE REPORTES DE CASO EN LAS PRINCIPALES REVISTAS MEDICAS A NIVEL MUNDIAL</v>
          </cell>
          <cell r="C746" t="str">
            <v>Jose Andres Calvache España</v>
          </cell>
          <cell r="D746">
            <v>94064631</v>
          </cell>
          <cell r="E746" t="str">
            <v>jacalvache@gmail.com</v>
          </cell>
          <cell r="F746" t="str">
            <v>En Ejecución</v>
          </cell>
          <cell r="G746">
            <v>42802</v>
          </cell>
          <cell r="H746">
            <v>43167</v>
          </cell>
          <cell r="I746" t="str">
            <v>INVESTIGACIÓN EN ANESTESIOLOGIA GRIAN</v>
          </cell>
          <cell r="J746" t="str">
            <v>Facultad de Ciencias de la Salud</v>
          </cell>
        </row>
        <row r="747">
          <cell r="A747">
            <v>4543</v>
          </cell>
          <cell r="B747" t="str">
            <v>HIPERGLICEMIA  DE ESTRÉS (HGE) Y RESULTADOS  ADVERSOS  EN PACIENTES CRÍTICOS DE UNA UNIDAD DE CUIDADOS INTENSIVOS DE III NIVEL DE COMPLEJIDAD. POPAYÁN-COLOMBIA, 2016-2017</v>
          </cell>
          <cell r="C747" t="str">
            <v>Adriana Castro Mañunga</v>
          </cell>
          <cell r="D747">
            <v>25272605</v>
          </cell>
          <cell r="E747" t="str">
            <v>adrianacastro@unicauca.edu.co</v>
          </cell>
          <cell r="F747" t="str">
            <v>En Ejecución</v>
          </cell>
          <cell r="G747">
            <v>42522</v>
          </cell>
          <cell r="H747">
            <v>42794</v>
          </cell>
          <cell r="I747" t="str">
            <v>TJENG: INVESTIGACIÓN EN ENFERMERÍA</v>
          </cell>
          <cell r="J747" t="str">
            <v>Facultad de Ciencias de la Salud</v>
          </cell>
        </row>
        <row r="748">
          <cell r="A748">
            <v>4544</v>
          </cell>
          <cell r="B748" t="str">
            <v>FACTORES DE RIESGO PARA ECNT EN POBLACIÓN ADULTA ENTRE 18 Y 65 AÑOS DE LAS COMUNAS 4, 5 Y 6 DE POPAYÁN”: METODOLOGÍA STEPWISE (OMS)</v>
          </cell>
          <cell r="C748" t="str">
            <v>Adriana Castro Mañunga</v>
          </cell>
          <cell r="D748">
            <v>25272605</v>
          </cell>
          <cell r="E748" t="str">
            <v>adrianacastro@unicauca.edu.co</v>
          </cell>
          <cell r="F748" t="str">
            <v>En Ejecución</v>
          </cell>
          <cell r="G748">
            <v>42522</v>
          </cell>
          <cell r="H748">
            <v>42826</v>
          </cell>
          <cell r="I748" t="str">
            <v>TJENG: INVESTIGACIÓN EN ENFERMERÍA</v>
          </cell>
          <cell r="J748" t="str">
            <v>Facultad de Ciencias de la Salud</v>
          </cell>
        </row>
        <row r="749">
          <cell r="A749">
            <v>4545</v>
          </cell>
          <cell r="B749" t="str">
            <v>SEGURIDAD Y SALUD EN LAS PRÁCTICAS FORMATIVAS QUE DESARROLLAN LOS ESTUDIANTES DE 5 INSTITUCIONES EDUCATIVAS EN EL HOSPITAL SAN JOSÉ DE POPAYÁN. 2016</v>
          </cell>
          <cell r="C749" t="str">
            <v>Sandra Felisa Muñoz Bravo</v>
          </cell>
          <cell r="D749">
            <v>34542833</v>
          </cell>
          <cell r="E749" t="str">
            <v>sandrafelisam@hotmail.com</v>
          </cell>
          <cell r="F749" t="str">
            <v>Terminado</v>
          </cell>
          <cell r="G749">
            <v>42461</v>
          </cell>
          <cell r="H749">
            <v>42826</v>
          </cell>
          <cell r="I749" t="str">
            <v>TJENG: INVESTIGACIÓN EN ENFERMERÍA</v>
          </cell>
          <cell r="J749" t="str">
            <v>Facultad de Ciencias de la Salud</v>
          </cell>
        </row>
        <row r="750">
          <cell r="A750">
            <v>4546</v>
          </cell>
          <cell r="B750" t="str">
            <v>CARACTERIZACIÓN DE LA VIOLENCIA OBSTÉTRICA EN MUJERES QUE ASISTEN A LOS HOGARES FAMI DE LA ASOCIACIÓN 31 DE MARZO EN LA CIUDAD DE POPAYÁN, SEGUNDO SEMESTRE DE 2016.</v>
          </cell>
          <cell r="C750" t="str">
            <v>Galdys Amanda  Mera Urbano</v>
          </cell>
          <cell r="D750">
            <v>34549216</v>
          </cell>
          <cell r="E750" t="str">
            <v>gladysmera@unicauca.edu.co</v>
          </cell>
          <cell r="F750" t="str">
            <v>Terminado</v>
          </cell>
          <cell r="G750">
            <v>42522</v>
          </cell>
          <cell r="H750">
            <v>43100</v>
          </cell>
          <cell r="I750" t="str">
            <v>TJENG: INVESTIGACIÓN EN ENFERMERÍA</v>
          </cell>
          <cell r="J750" t="str">
            <v>Facultad de Ciencias de la Salud</v>
          </cell>
        </row>
        <row r="751">
          <cell r="A751">
            <v>4547</v>
          </cell>
          <cell r="B751" t="str">
            <v>FACTORES SOCIECONÓMICOS ASOCIADOS A LA CCIDENTALIDAD Y EL MOTOTAXISMO EN LA CIUDAD DE POPAYÁN</v>
          </cell>
          <cell r="C751" t="str">
            <v>Claudia Liceth Fajardo Hoyos</v>
          </cell>
          <cell r="D751">
            <v>25273114</v>
          </cell>
          <cell r="E751" t="str">
            <v>cfajardo@unicauca.edu.co</v>
          </cell>
          <cell r="F751" t="str">
            <v>Terminado</v>
          </cell>
          <cell r="G751">
            <v>42470</v>
          </cell>
          <cell r="H751">
            <v>42653</v>
          </cell>
          <cell r="I751" t="str">
            <v>Entropía</v>
          </cell>
          <cell r="J751" t="str">
            <v>Facultad de Ciencias Contables Económicas y Administrativas</v>
          </cell>
        </row>
        <row r="752">
          <cell r="A752">
            <v>4548</v>
          </cell>
          <cell r="B752" t="str">
            <v>SIMULACIÓN DE INUNDACIONES A PARTIR DE CARTOGRAFÍA DIGITAL Y DE TOPOBATIMERIA EN UN SECTOR DEL RIO EJIDO</v>
          </cell>
          <cell r="C752" t="str">
            <v>Maria Elvira Guevara Alvarez</v>
          </cell>
          <cell r="D752">
            <v>34540306</v>
          </cell>
          <cell r="E752" t="str">
            <v>mguevara@unicauca.edu.co</v>
          </cell>
          <cell r="F752" t="str">
            <v>Terminado</v>
          </cell>
          <cell r="G752">
            <v>42614</v>
          </cell>
          <cell r="H752">
            <v>42979</v>
          </cell>
          <cell r="I752" t="str">
            <v>Hidraulica e Hidrología</v>
          </cell>
          <cell r="J752" t="str">
            <v>Facultad de Ingeniería Civil</v>
          </cell>
        </row>
        <row r="753">
          <cell r="A753">
            <v>4549</v>
          </cell>
          <cell r="B753" t="str">
            <v>CONDICIONES SOCIALES Y ECONÓMICAS DE LA MUJER TRABAJADORA EN EL MERCADO INFORMAL. ESTUDIO DE CASO: PLAZA DE MERCADO DEL BARRIO BOLIVAR, MUNICIPIO DE POPAYÁN.</v>
          </cell>
          <cell r="C753" t="str">
            <v>Juliana Isabel Sarmiento Castillo</v>
          </cell>
          <cell r="D753">
            <v>34317090</v>
          </cell>
          <cell r="E753" t="str">
            <v>jisarmiento@unicauca.edu.co</v>
          </cell>
          <cell r="F753" t="str">
            <v>Terminado</v>
          </cell>
          <cell r="G753">
            <v>42505</v>
          </cell>
          <cell r="H753">
            <v>42689</v>
          </cell>
          <cell r="I753" t="str">
            <v>Entropía</v>
          </cell>
          <cell r="J753" t="str">
            <v>Facultad de Ciencias Contables Económicas y Administrativas</v>
          </cell>
        </row>
        <row r="754">
          <cell r="A754">
            <v>4550</v>
          </cell>
          <cell r="B754" t="str">
            <v>EVALUACIÓN PRELIMINAR DE ACTIVIDAD ANTIOXIDANTE Y FARMACOLÓGICA EN EL EXTRACTO ETANOLICO EN HOJAS DE HYMENOCALLIS ACUTIFOLIA</v>
          </cell>
          <cell r="C754" t="str">
            <v>Fabio Antonio Cabezas Fajardo</v>
          </cell>
          <cell r="D754">
            <v>14939780</v>
          </cell>
          <cell r="E754" t="str">
            <v>facabz@unicauca.edu.co</v>
          </cell>
          <cell r="F754" t="str">
            <v>En Ejecución</v>
          </cell>
          <cell r="G754">
            <v>42642</v>
          </cell>
          <cell r="H754">
            <v>43007</v>
          </cell>
          <cell r="I754" t="str">
            <v>Química de Compuestos Bioactivos</v>
          </cell>
          <cell r="J754" t="str">
            <v>Facultad de Ciencias Naturales, Exactas y de la Educación</v>
          </cell>
        </row>
        <row r="755">
          <cell r="A755">
            <v>4551</v>
          </cell>
          <cell r="B755" t="str">
            <v>FACTORES ECONÓMICOS SOCIALES Y AMBIENTALES QUE INFLUYEN EN LA CALIDAD DE VIDA DE LOS COMERCIANTES DEL BARRIO BOLÍVAR EN LA CIUDAD DE POPAYÁN</v>
          </cell>
          <cell r="C755" t="str">
            <v>Juliana Isabel Sarmiento Castillo</v>
          </cell>
          <cell r="D755">
            <v>34317090</v>
          </cell>
          <cell r="E755" t="str">
            <v>jisarmiento@unicauca.edu.co</v>
          </cell>
          <cell r="F755" t="str">
            <v>En Ejecución</v>
          </cell>
          <cell r="G755">
            <v>42713</v>
          </cell>
          <cell r="H755">
            <v>42956</v>
          </cell>
          <cell r="I755" t="str">
            <v>Entropía</v>
          </cell>
          <cell r="J755" t="str">
            <v>Facultad de Ciencias Contables Económicas y Administrativas</v>
          </cell>
        </row>
        <row r="756">
          <cell r="A756">
            <v>4552</v>
          </cell>
          <cell r="B756" t="str">
            <v>ALTERNATIVAS PARA CONTROL DE INUNDACIONES Y APLICACIÓN PRÁCTICA</v>
          </cell>
          <cell r="C756" t="str">
            <v>Maria Elvira Guevara Alvarez</v>
          </cell>
          <cell r="D756">
            <v>34540306</v>
          </cell>
          <cell r="E756" t="str">
            <v>mguevara@unicauca.edu.co</v>
          </cell>
          <cell r="F756" t="str">
            <v>Terminado</v>
          </cell>
          <cell r="G756">
            <v>42644</v>
          </cell>
          <cell r="H756">
            <v>42917</v>
          </cell>
          <cell r="I756" t="str">
            <v>Hidraulica e Hidrología</v>
          </cell>
          <cell r="J756" t="str">
            <v>Facultad de Ingeniería Civil</v>
          </cell>
        </row>
        <row r="757">
          <cell r="A757">
            <v>4553</v>
          </cell>
          <cell r="B757" t="str">
            <v xml:space="preserve">LA ÉTICA DEL ABOGADO DESDE UNA MIRADA CRITICA Y ANALÍTICA A LA LUZ DE LA CONSTITUCIÓN POLÍTICA DE 1991_x000D_
</v>
          </cell>
          <cell r="C757" t="str">
            <v xml:space="preserve">ARISTIDES OBANDO CABEZAS </v>
          </cell>
          <cell r="D757">
            <v>12918256</v>
          </cell>
          <cell r="E757" t="str">
            <v>notiene@gmail.com</v>
          </cell>
          <cell r="F757" t="str">
            <v>Terminado</v>
          </cell>
          <cell r="G757">
            <v>42509</v>
          </cell>
          <cell r="H757">
            <v>42874</v>
          </cell>
          <cell r="I757" t="str">
            <v>Grupo de Investigacion en Ética, Filosofia Política y Jurídica</v>
          </cell>
          <cell r="J757" t="str">
            <v>Facultad de Derecho y Ciencias Políticas</v>
          </cell>
        </row>
        <row r="758">
          <cell r="A758">
            <v>4554</v>
          </cell>
          <cell r="B758" t="str">
            <v xml:space="preserve">VALORACIÓN ECONÓMICA DE LOS COSTOS ASOCIADOS A ACCIDENTES DE TRÁNSITO EN LA CIUDAD DE POPAYÁN: UNA APROXIMACIÓN_x000D_
</v>
          </cell>
          <cell r="C758" t="str">
            <v>Claudia Liceth Fajardo Hoyos</v>
          </cell>
          <cell r="D758">
            <v>25273114</v>
          </cell>
          <cell r="E758" t="str">
            <v>cfajardo@unicauca.edu.co</v>
          </cell>
          <cell r="F758" t="str">
            <v>Terminado</v>
          </cell>
          <cell r="G758">
            <v>42500</v>
          </cell>
          <cell r="H758">
            <v>42745</v>
          </cell>
          <cell r="I758" t="str">
            <v>Entropía</v>
          </cell>
          <cell r="J758" t="str">
            <v>Facultad de Ciencias Contables Económicas y Administrativas</v>
          </cell>
        </row>
        <row r="759">
          <cell r="A759">
            <v>4555</v>
          </cell>
          <cell r="B759" t="str">
            <v>MODELO DE EVALUACIÓN BASADA EN EVIDENCIA PARA ESTIMAR EL DESARROLLO DEL PENSAMIENTO COMPUTACIONAL</v>
          </cell>
          <cell r="C759" t="str">
            <v>Carolina González Serrano</v>
          </cell>
          <cell r="D759">
            <v>37512055</v>
          </cell>
          <cell r="E759" t="str">
            <v>cgonzals@unicauca.edu.co</v>
          </cell>
          <cell r="F759" t="str">
            <v>En Ejecución</v>
          </cell>
          <cell r="G759">
            <v>42553</v>
          </cell>
          <cell r="H759">
            <v>42918</v>
          </cell>
          <cell r="I759" t="str">
            <v>Grupo de Investigación en Inteligencia Computacional - GICO</v>
          </cell>
          <cell r="J759" t="str">
            <v>Facultad de Ingeniería Electrónica y Telecomunicaciones</v>
          </cell>
        </row>
        <row r="760">
          <cell r="A760">
            <v>4556</v>
          </cell>
          <cell r="B760" t="str">
            <v>LAS ALMAS DE LOS VIOLINES NEGROS</v>
          </cell>
          <cell r="C760" t="str">
            <v>Cristobal Gnecco Valencia</v>
          </cell>
          <cell r="D760">
            <v>10536894</v>
          </cell>
          <cell r="E760" t="str">
            <v>cgnecco@unicauca.edu.co</v>
          </cell>
          <cell r="F760" t="str">
            <v>Terminado</v>
          </cell>
          <cell r="G760">
            <v>40909</v>
          </cell>
          <cell r="H760">
            <v>42736</v>
          </cell>
          <cell r="I760" t="str">
            <v>EDUCACION ARTISTICA</v>
          </cell>
          <cell r="J760" t="str">
            <v>Facultad de Ciencias Naturales, Exactas y de la Educación</v>
          </cell>
        </row>
        <row r="761">
          <cell r="A761">
            <v>4557</v>
          </cell>
          <cell r="B761" t="str">
            <v>MULTIPLICIDAD DE MÉTRICAS DE CURVATURA ESCALAR CONSTANTE CON CURVATURA MEDIA CONSTANTE SOBRE LA FRONTERA EN PRODUCTOS RIEMANNIANOS.</v>
          </cell>
          <cell r="C761" t="str">
            <v>ELKIN DARIO CÁRDENAS DÍAZ</v>
          </cell>
          <cell r="D761">
            <v>92228625</v>
          </cell>
          <cell r="E761" t="str">
            <v>ECARDENAS@UNICAUCA.EDU.CO</v>
          </cell>
          <cell r="F761" t="str">
            <v>En Ejecución</v>
          </cell>
          <cell r="G761">
            <v>42767</v>
          </cell>
          <cell r="H761">
            <v>43497</v>
          </cell>
          <cell r="I761" t="str">
            <v>Espacios Funcionales</v>
          </cell>
          <cell r="J761" t="str">
            <v>Facultad de Ciencias Naturales, Exactas y de la Educación</v>
          </cell>
        </row>
        <row r="762">
          <cell r="A762">
            <v>4558</v>
          </cell>
          <cell r="B762" t="str">
            <v>UN NUEVO PROCEDIMIENTO PARA LA CARACTERIZACIÓN DE LAS HÉLICES INCLINADAS EN EL ESPACIO TRES DIMENSIONAL EUCLIDEO</v>
          </cell>
          <cell r="C762" t="str">
            <v>Hector Efren Guerrero Mora</v>
          </cell>
          <cell r="D762">
            <v>16780283</v>
          </cell>
          <cell r="E762" t="str">
            <v>heguerrero@unicauca.edu.co</v>
          </cell>
          <cell r="F762" t="str">
            <v>En Ejecución</v>
          </cell>
          <cell r="G762">
            <v>42736</v>
          </cell>
          <cell r="H762">
            <v>43101</v>
          </cell>
          <cell r="I762" t="str">
            <v>Grupo de Investigación de Matématicas y Física Teórica -GIMAFT-</v>
          </cell>
          <cell r="J762" t="str">
            <v>Facultad de Ciencias Naturales, Exactas y de la Educación</v>
          </cell>
        </row>
        <row r="763">
          <cell r="A763">
            <v>4559</v>
          </cell>
          <cell r="B763" t="str">
            <v>GRUPO DE AUTOMORFISMOS DE LAS CURVAS DE CATALÁN</v>
          </cell>
          <cell r="C763" t="str">
            <v>Martha Judith  Romero Rojas</v>
          </cell>
          <cell r="D763">
            <v>25280027</v>
          </cell>
          <cell r="E763" t="str">
            <v>mjromero@unicauca.edu.co</v>
          </cell>
          <cell r="F763" t="str">
            <v>En Ejecución</v>
          </cell>
          <cell r="G763">
            <v>42768</v>
          </cell>
          <cell r="H763">
            <v>43498</v>
          </cell>
          <cell r="I763" t="str">
            <v>Álgebra y Geometría Compleja</v>
          </cell>
          <cell r="J763" t="str">
            <v>Facultad de Ciencias Naturales, Exactas y de la Educación</v>
          </cell>
        </row>
        <row r="764">
          <cell r="A764">
            <v>4560</v>
          </cell>
          <cell r="B764" t="str">
            <v>CARACTERIZACIÓN DE LA LECTURA EN NIÑOS Y JÓVENES CON EPILEPSIA QUE ASISTEN AL SERVICIO DE NEUROPEDIATRÍA EN EL CENTRO DE ESPECIALISTAS EN REHABILITACIÓN INFANTIL NEUROKIDS CAUCA, POPAYÁN.</v>
          </cell>
          <cell r="C764" t="str">
            <v>Isabel Muñoz Zambrano</v>
          </cell>
          <cell r="D764">
            <v>30323483</v>
          </cell>
          <cell r="E764" t="str">
            <v>imunoz@unicauca.edu.co</v>
          </cell>
          <cell r="F764" t="str">
            <v>Terminado</v>
          </cell>
          <cell r="G764">
            <v>42581</v>
          </cell>
          <cell r="H764">
            <v>43069</v>
          </cell>
          <cell r="I764" t="str">
            <v>Comunicación Humana y sus Desórdenes</v>
          </cell>
          <cell r="J764" t="str">
            <v>Facultad de Ciencias de la Salud</v>
          </cell>
        </row>
        <row r="765">
          <cell r="A765">
            <v>4561</v>
          </cell>
          <cell r="B765" t="str">
            <v>CAMBIOS EN LA CALIDAD DE VIDA DE ADULTOS SORDOS USUARIOS DE IMPLANTE COCLEAR</v>
          </cell>
          <cell r="C765" t="str">
            <v>Gloria Esperanza Daza Timana</v>
          </cell>
          <cell r="D765">
            <v>34541388</v>
          </cell>
          <cell r="E765" t="str">
            <v>gdaza@unicauca.edu.co</v>
          </cell>
          <cell r="F765" t="str">
            <v>En Ejecución</v>
          </cell>
          <cell r="G765">
            <v>42826</v>
          </cell>
          <cell r="H765">
            <v>43556</v>
          </cell>
          <cell r="I765" t="str">
            <v>Comunicación Humana y sus Desórdenes</v>
          </cell>
          <cell r="J765" t="str">
            <v>Facultad de Ciencias de la Salud</v>
          </cell>
        </row>
        <row r="766">
          <cell r="A766">
            <v>4562</v>
          </cell>
          <cell r="B766" t="str">
            <v>ACCESO A LOS SERVICIOS DE SALUD EN LAS ZONAS DE POSCONFLICTO DEL DEPARTAMENTO DEL CAUCA</v>
          </cell>
          <cell r="C766" t="str">
            <v>ENID ESPERANZA GARZÓN MANQUILLO</v>
          </cell>
          <cell r="D766">
            <v>34538861</v>
          </cell>
          <cell r="E766" t="str">
            <v>eegarzon@unicauca.edu.co</v>
          </cell>
          <cell r="F766" t="str">
            <v>Terminado</v>
          </cell>
          <cell r="G766">
            <v>42614</v>
          </cell>
          <cell r="H766">
            <v>43160</v>
          </cell>
          <cell r="I766" t="str">
            <v>TJENG: INVESTIGACIÓN EN ENFERMERÍA</v>
          </cell>
          <cell r="J766" t="str">
            <v>Facultad de Ciencias de la Salud</v>
          </cell>
        </row>
        <row r="767">
          <cell r="A767">
            <v>4563</v>
          </cell>
          <cell r="B767" t="str">
            <v xml:space="preserve">DESINTEGRACIÓN DE EMPAQUES OBTENIDOS A PARTIR DE LA MEZCLA DE ALMIDÓN DE YUCA CON ÁCIDO POLILÁCTICO EN CONDICIONES AEROBIAS DE COMPOSTAJE. INNOVACCIÓN CAUCA. </v>
          </cell>
          <cell r="C767" t="str">
            <v>JUAN CARLOS  CASAS ZAPATA</v>
          </cell>
          <cell r="D767">
            <v>15505403</v>
          </cell>
          <cell r="E767" t="str">
            <v>jccasas@unicauca.edu.co</v>
          </cell>
          <cell r="F767" t="str">
            <v>En Ejecución</v>
          </cell>
          <cell r="G767">
            <v>42824</v>
          </cell>
          <cell r="H767">
            <v>43464</v>
          </cell>
          <cell r="I767" t="str">
            <v xml:space="preserve">Grupo de Ciencia e ingeniería en sistemas ambientales </v>
          </cell>
          <cell r="J767" t="str">
            <v>Facultad de Ingeniería Civil</v>
          </cell>
        </row>
        <row r="768">
          <cell r="A768">
            <v>4564</v>
          </cell>
          <cell r="B768" t="str">
            <v>SALUD SEXUAL Y REPRODUCTIVA EN LOS ESTUDIANTES DE PREGRADO DE LA UNIVERSIDAD DEL CAUCA 2016</v>
          </cell>
          <cell r="C768" t="str">
            <v>Adriana Castro Mañunga</v>
          </cell>
          <cell r="D768">
            <v>25272605</v>
          </cell>
          <cell r="E768" t="str">
            <v>adrianacastro@unicauca.edu.co</v>
          </cell>
          <cell r="F768" t="str">
            <v>Terminado</v>
          </cell>
          <cell r="G768">
            <v>42795</v>
          </cell>
          <cell r="H768">
            <v>43070</v>
          </cell>
          <cell r="I768" t="str">
            <v>TJENG: INVESTIGACIÓN EN ENFERMERÍA</v>
          </cell>
          <cell r="J768" t="str">
            <v>Facultad de Ciencias de la Salud</v>
          </cell>
        </row>
        <row r="769">
          <cell r="A769">
            <v>4565</v>
          </cell>
          <cell r="B769" t="str">
            <v>PROGRAMA SMARTSCHOOL: ENTORNO DE APRENDIZAJE DINAMICO E INTERACTIVO PARA SOPORTAR PROCESOS DE ENSEÑANZA-APRENDIZAJE</v>
          </cell>
          <cell r="C769" t="str">
            <v>Carolina González Serrano</v>
          </cell>
          <cell r="D769">
            <v>37512055</v>
          </cell>
          <cell r="E769" t="str">
            <v>cgonzals@unicauca.edu.co</v>
          </cell>
          <cell r="F769" t="str">
            <v>En Ejecución</v>
          </cell>
          <cell r="G769">
            <v>42736</v>
          </cell>
          <cell r="H769">
            <v>43829</v>
          </cell>
          <cell r="I769" t="str">
            <v>Grupo de Investigación en Inteligencia Computacional - GICO</v>
          </cell>
          <cell r="J769" t="str">
            <v>Facultad de Ingeniería Electrónica y Telecomunicaciones</v>
          </cell>
        </row>
        <row r="770">
          <cell r="A770">
            <v>4566</v>
          </cell>
          <cell r="B770" t="str">
            <v>VALIDACION DE ESCALA:GROSS MOTOR FUNCTION MEASURE (GMFM 66) EN NIÑOS CON PARALISIS CEREBRAL PARA COLOMBIA.</v>
          </cell>
          <cell r="C770" t="str">
            <v>DIANA MARIA RIVERA RUJANA</v>
          </cell>
          <cell r="D770">
            <v>34315699</v>
          </cell>
          <cell r="E770" t="str">
            <v>dianarivera@unicauca.edu.co</v>
          </cell>
          <cell r="F770" t="str">
            <v>En Ejecución</v>
          </cell>
          <cell r="G770">
            <v>42948</v>
          </cell>
          <cell r="H770">
            <v>43556</v>
          </cell>
          <cell r="I770" t="str">
            <v>Movimiento Corporal Humano y Calidad de Vida</v>
          </cell>
          <cell r="J770" t="str">
            <v>Facultad de Ciencias de la Salud</v>
          </cell>
        </row>
        <row r="771">
          <cell r="A771">
            <v>4567</v>
          </cell>
          <cell r="B771" t="str">
            <v>PROMOCIÓN DEL BUEN TRATO EN PROCESOS DE CONSTRUCCIÓN DE PAZ EN LAS ESCUELAS ÁREA DE INFLUENCIA CENTRO UNIVERSITARIO ALFONSO LÓPEZ DE LA UNVIERSIDAD DEL CAUCA-COMUNAS 4,5 Y 6</v>
          </cell>
          <cell r="C771" t="str">
            <v>Stella Pino Salamanca</v>
          </cell>
          <cell r="D771">
            <v>34552866</v>
          </cell>
          <cell r="E771" t="str">
            <v>stellapino@unicauca.edu.co</v>
          </cell>
          <cell r="F771" t="str">
            <v>Terminado</v>
          </cell>
          <cell r="G771">
            <v>42767</v>
          </cell>
          <cell r="H771">
            <v>43271</v>
          </cell>
          <cell r="I771" t="str">
            <v>Grupo de Educación Popular y Comunitaria</v>
          </cell>
          <cell r="J771" t="str">
            <v>Facultad de Ciencias Naturales, Exactas y de la Educación</v>
          </cell>
        </row>
        <row r="772">
          <cell r="A772">
            <v>4568</v>
          </cell>
          <cell r="B772" t="str">
            <v>INNOVACION SOCIAL, SUSTENTABILIDAD ECONOMICA, AMBIENTAL Y CULTURAL PARA EL DESARROLLO TERRITORIAL LOCAL: CAFICULTURAS TRADICIONALES DEL DEPARTAMENTO DEL CAUCA. INNOVACCIÓN CAUCA.</v>
          </cell>
          <cell r="C772" t="str">
            <v>Olga Lucía Cadena Durán</v>
          </cell>
          <cell r="D772">
            <v>52021928</v>
          </cell>
          <cell r="E772" t="str">
            <v>olgacadena@unicauca.edu.co</v>
          </cell>
          <cell r="F772" t="str">
            <v>En Ejecución</v>
          </cell>
          <cell r="G772">
            <v>43074</v>
          </cell>
          <cell r="H772">
            <v>44170</v>
          </cell>
          <cell r="I772" t="str">
            <v>Investigaciones Contables, Económicas Y Administrativas - GICEA</v>
          </cell>
          <cell r="J772" t="str">
            <v>Facultad de Ciencias Contables Económicas y Administrativas</v>
          </cell>
        </row>
        <row r="773">
          <cell r="A773">
            <v>4569</v>
          </cell>
          <cell r="B773" t="str">
            <v>La responsabilidad del Estado por daño psicológico en internos en centros penitenciarios y carcelarios de Colombia</v>
          </cell>
          <cell r="C773" t="str">
            <v xml:space="preserve">ARISTIDES OBANDO CABEZAS </v>
          </cell>
          <cell r="D773">
            <v>12918256</v>
          </cell>
          <cell r="E773" t="str">
            <v>notiene@gmail.com</v>
          </cell>
          <cell r="F773" t="str">
            <v>En Ejecución</v>
          </cell>
          <cell r="G773">
            <v>42736</v>
          </cell>
          <cell r="H773">
            <v>43100</v>
          </cell>
          <cell r="I773" t="str">
            <v>Grupo de Investigacion en Ética, Filosofia Política y Jurídica</v>
          </cell>
          <cell r="J773" t="str">
            <v>Facultad de Derecho y Ciencias Políticas</v>
          </cell>
        </row>
        <row r="774">
          <cell r="A774">
            <v>4570</v>
          </cell>
          <cell r="B774" t="str">
            <v>SISTEMA DE INFORMACIÓN SERICOLA DEL CAUCA - SIISC</v>
          </cell>
          <cell r="C774" t="str">
            <v xml:space="preserve">Martha Isabel  Almanza Pinzón </v>
          </cell>
          <cell r="D774">
            <v>51613719</v>
          </cell>
          <cell r="E774" t="str">
            <v>ialmanza@hotmail.com</v>
          </cell>
          <cell r="F774" t="str">
            <v>En Ejecución</v>
          </cell>
          <cell r="G774">
            <v>42658</v>
          </cell>
          <cell r="H774">
            <v>43296</v>
          </cell>
          <cell r="I774" t="str">
            <v>Sistemas Integrados de Produccion Agropecuaria, Forestal y Acuicola, SISINPRO</v>
          </cell>
          <cell r="J774" t="str">
            <v>Facultad de Ciencias Agrarias</v>
          </cell>
        </row>
        <row r="775">
          <cell r="A775">
            <v>4571</v>
          </cell>
          <cell r="B775" t="str">
            <v>DIFERENCIAS EN LA RELACIÓN AVE FRUGÍVORA-PLANTA ORNITÓCORA EN BOSQUES ALTOANDINOS CON DIFERENTE GRADO DE ALTERACIÓN EN LA CORDILLERA CENTRAL, CAUCA</v>
          </cell>
          <cell r="C775" t="str">
            <v>Luis German Gomez Bernal</v>
          </cell>
          <cell r="D775">
            <v>79324903</v>
          </cell>
          <cell r="E775" t="str">
            <v>ggomez@unicauca.edu.co</v>
          </cell>
          <cell r="F775" t="str">
            <v>En Ejecución</v>
          </cell>
          <cell r="G775">
            <v>42826</v>
          </cell>
          <cell r="H775">
            <v>43554</v>
          </cell>
          <cell r="I775" t="str">
            <v>GRUPO DE ESTUDIOS EN GEOLOGÍA, ECOLOGÍA Y CONSERVACIÓN-GECO</v>
          </cell>
          <cell r="J775" t="str">
            <v>Facultad de Ciencias Naturales, Exactas y de la Educación</v>
          </cell>
        </row>
        <row r="776">
          <cell r="A776">
            <v>4573</v>
          </cell>
          <cell r="B776" t="str">
            <v>"CUETAYA: TIERRA DE COLORES" - VIDEOJUEGO DE MESA EDUCATIVO CON REALIDAD AUMENTADA</v>
          </cell>
          <cell r="C776" t="str">
            <v>Carolina González Serrano</v>
          </cell>
          <cell r="D776">
            <v>37512055</v>
          </cell>
          <cell r="E776" t="str">
            <v>cgonzals@unicauca.edu.co</v>
          </cell>
          <cell r="F776" t="str">
            <v>En Ejecución</v>
          </cell>
          <cell r="G776">
            <v>42662</v>
          </cell>
          <cell r="H776">
            <v>42966</v>
          </cell>
          <cell r="I776" t="str">
            <v>Grupo de Investigación en Inteligencia Computacional - GICO</v>
          </cell>
          <cell r="J776" t="str">
            <v>Facultad de Ingeniería Electrónica y Telecomunicaciones</v>
          </cell>
        </row>
        <row r="777">
          <cell r="A777">
            <v>4574</v>
          </cell>
          <cell r="B777" t="str">
            <v>EVALUACIÓN DE DISCAPACIDAD Y SUS DETERMINANTES EN LAS PERSONAS CON HEMIPARESIA-HEMIPLEJIA EN LA CIUDAD DE POPAYÁN</v>
          </cell>
          <cell r="C777" t="str">
            <v>DIANA MARIA RIVERA RUJANA</v>
          </cell>
          <cell r="D777">
            <v>34315699</v>
          </cell>
          <cell r="E777" t="str">
            <v>dianarivera@unicauca.edu.co</v>
          </cell>
          <cell r="F777" t="str">
            <v>En Ejecución</v>
          </cell>
          <cell r="G777">
            <v>42946</v>
          </cell>
          <cell r="H777">
            <v>43311</v>
          </cell>
          <cell r="I777" t="str">
            <v>Movimiento Corporal Humano y Calidad de Vida</v>
          </cell>
          <cell r="J777" t="str">
            <v>Facultad de Ciencias de la Salud</v>
          </cell>
        </row>
        <row r="778">
          <cell r="A778">
            <v>4575</v>
          </cell>
          <cell r="B778" t="str">
            <v>INTERCULTURALIDAD EN COLOMBIA. INTERVENCIONES POLÍTICAS Y ACADÉMICAS SOBRE LAS RELACIONES ENTRE CULTURAS DESDE COMIENZOS DEL SIGLO XX</v>
          </cell>
          <cell r="C778" t="str">
            <v>AXEL ALEJANDRO ROJAS MARTINEZ</v>
          </cell>
          <cell r="D778">
            <v>16782962</v>
          </cell>
          <cell r="E778" t="str">
            <v>axelrojasm@unicauca.edu.co</v>
          </cell>
          <cell r="F778" t="str">
            <v>En Ejecución</v>
          </cell>
          <cell r="G778">
            <v>42917</v>
          </cell>
          <cell r="H778">
            <v>43282</v>
          </cell>
          <cell r="I778" t="str">
            <v>Estudios Linguísticos Pedagógicos y Socio Culturales del Suroccidente Colombiano</v>
          </cell>
          <cell r="J778" t="str">
            <v>Facultad de Ciencias Humanas y Sociales</v>
          </cell>
        </row>
        <row r="779">
          <cell r="A779">
            <v>4576</v>
          </cell>
          <cell r="B779" t="str">
            <v>ESPECIFICACIÓN DE LA ACTIVIDAD NEUTRALIZANTE DEL EXTRACTO ETANÓLICO DE PIPER AURITUM (KUNTH, 1816) CONTRA EL VENENO DE BOTHROPS ASPER (SERPENTES: VIPERIDAE) DE LA POBLACIÓN DE LA CUENCA DEL RIO CAUCA</v>
          </cell>
          <cell r="C779" t="str">
            <v>Jimmy Alexander Guerrero Vargas</v>
          </cell>
          <cell r="D779">
            <v>76320393</v>
          </cell>
          <cell r="E779" t="str">
            <v>guerrero@unicauca.edu.co</v>
          </cell>
          <cell r="F779" t="str">
            <v>En Ejecución</v>
          </cell>
          <cell r="G779">
            <v>42951</v>
          </cell>
          <cell r="H779">
            <v>43316</v>
          </cell>
          <cell r="I779" t="str">
            <v>INVESTIGACIONES HERPETOLOGICAS Y TOXINOLOGICAS</v>
          </cell>
          <cell r="J779" t="str">
            <v>Facultad de Ciencias Naturales, Exactas y de la Educación</v>
          </cell>
        </row>
        <row r="780">
          <cell r="A780">
            <v>4577</v>
          </cell>
          <cell r="B780" t="str">
            <v>Impacto socieducativo de los profesionales egresados de los programas de Licenciatura de Educación Básica con énfasis en Educación Artística, Licenciatura de Educación Básica con énfasis en Ciencias Naturales y Educación Ambiental y Licenciatura de Educación Básica con énfasis en Lengua Castellana e Inglés de la Universidad del Cauca</v>
          </cell>
          <cell r="C780" t="str">
            <v>Maria Elena  Mejia Serna</v>
          </cell>
          <cell r="D780">
            <v>42063542</v>
          </cell>
          <cell r="E780" t="str">
            <v>marmejia@unicauca.edu.co</v>
          </cell>
          <cell r="F780" t="str">
            <v>En Ejecución</v>
          </cell>
          <cell r="G780">
            <v>42826</v>
          </cell>
          <cell r="H780">
            <v>43466</v>
          </cell>
          <cell r="I780" t="str">
            <v>Pedagogía y Currículo</v>
          </cell>
          <cell r="J780" t="str">
            <v>Facultad de Ciencias Naturales, Exactas y de la Educación</v>
          </cell>
        </row>
        <row r="781">
          <cell r="A781">
            <v>4578</v>
          </cell>
          <cell r="B781" t="str">
            <v>SENTIDOS PATRIMONIALES Y LUCHAS SEMIOTICAS ALREDEDOR DE LAS MISIONES JESUITICAS-GUARANIES. FASE II</v>
          </cell>
          <cell r="C781" t="str">
            <v>Cristobal Gnecco Valencia</v>
          </cell>
          <cell r="D781">
            <v>10536894</v>
          </cell>
          <cell r="E781" t="str">
            <v>cgnecco@unicauca.edu.co</v>
          </cell>
          <cell r="F781" t="str">
            <v>En Ejecución</v>
          </cell>
          <cell r="G781">
            <v>42856</v>
          </cell>
          <cell r="H781">
            <v>43586</v>
          </cell>
          <cell r="I781" t="str">
            <v>Estudios Linguísticos Pedagógicos y Socio Culturales del Suroccidente Colombiano</v>
          </cell>
          <cell r="J781" t="str">
            <v>Facultad de Ciencias Humanas y Sociales</v>
          </cell>
        </row>
        <row r="782">
          <cell r="A782">
            <v>4579</v>
          </cell>
          <cell r="B782" t="str">
            <v>IMPLICACIONES DE LA ARTRITIS REUMATOIDE EN UN GRUPO DE MUEJRES DE LA CIUDAD DE POPAYÁN</v>
          </cell>
          <cell r="C782" t="str">
            <v>Nancy Janneth Molano Tobar</v>
          </cell>
          <cell r="D782">
            <v>34561489</v>
          </cell>
          <cell r="E782" t="str">
            <v>najamoto@unicauca.edu.co</v>
          </cell>
          <cell r="F782" t="str">
            <v>Terminado</v>
          </cell>
          <cell r="G782">
            <v>42948</v>
          </cell>
          <cell r="H782">
            <v>43132</v>
          </cell>
          <cell r="I782" t="str">
            <v>Salud y Motricidad Humana</v>
          </cell>
          <cell r="J782" t="str">
            <v>Facultad de Ciencias Naturales, Exactas y de la Educación</v>
          </cell>
        </row>
        <row r="783">
          <cell r="A783">
            <v>4580</v>
          </cell>
          <cell r="B783" t="str">
            <v>CARACTERIZACIÓN DEL CONFLICTO ARMADO EN EL SUROCCIDENTE COLOMBIANO: ESTADO, INSURGENCIAS Y GRUPOS SOCIALES (1964-2015)</v>
          </cell>
          <cell r="C783" t="str">
            <v>Carlos Ariel Mueses Delgado</v>
          </cell>
          <cell r="D783">
            <v>76332998</v>
          </cell>
          <cell r="E783" t="str">
            <v>cmueses@unicauca.edu.co</v>
          </cell>
          <cell r="F783" t="str">
            <v>En Ejecución</v>
          </cell>
          <cell r="G783">
            <v>42870</v>
          </cell>
          <cell r="H783">
            <v>43146</v>
          </cell>
          <cell r="I783" t="str">
            <v>Grupo de Investigación Actores, procesos e Instituciones Políticas- GIAPRIP</v>
          </cell>
          <cell r="J783" t="str">
            <v>Facultad de Derecho y Ciencias Políticas</v>
          </cell>
        </row>
        <row r="784">
          <cell r="A784">
            <v>4581</v>
          </cell>
          <cell r="B784" t="str">
            <v xml:space="preserve">FORTALECIMIENTO Y AMPLIACION DE COBERTURA DE LA FORMACION POSTGRADUAL EN INNOVACIONES EDUCATIVAS CON TIC A TRAVES DE ESTRATEGIAS DE EDUCACION VIRTUAL PERTINENTES AL CONEXO SOCIOCULTURAL DE LA REGION. INNOVACCIÓN CAUCA. </v>
          </cell>
          <cell r="C784" t="str">
            <v>Mary Cristina Carrascal Reyes</v>
          </cell>
          <cell r="D784">
            <v>34569572</v>
          </cell>
          <cell r="E784" t="str">
            <v>mcarrasc@unicauca.edu.co</v>
          </cell>
          <cell r="F784" t="str">
            <v>En Ejecución</v>
          </cell>
          <cell r="G784">
            <v>43069</v>
          </cell>
          <cell r="H784">
            <v>43615</v>
          </cell>
          <cell r="I784" t="str">
            <v>Ingeniería Telemática</v>
          </cell>
          <cell r="J784" t="str">
            <v>Facultad de Ingeniería Electrónica y Telecomunicaciones</v>
          </cell>
        </row>
        <row r="785">
          <cell r="A785">
            <v>4582</v>
          </cell>
          <cell r="B785" t="str">
            <v>ANÁLISIS OCUPACIONAL EN TRABAJADORES DE DIFERENTES SECTORES ECONÓMICOS DE AL CIUDAD DE POPAYÁN</v>
          </cell>
          <cell r="C785" t="str">
            <v>CRISTINA EUGENIA RESTREPO PUENTES</v>
          </cell>
          <cell r="D785">
            <v>25292426</v>
          </cell>
          <cell r="E785" t="str">
            <v>crisrestrepo@unicauca.edu.co</v>
          </cell>
          <cell r="F785" t="str">
            <v>En Ejecución</v>
          </cell>
          <cell r="G785">
            <v>42948</v>
          </cell>
          <cell r="H785">
            <v>43617</v>
          </cell>
          <cell r="I785" t="str">
            <v>Movimiento Corporal Humano y Calidad de Vida</v>
          </cell>
          <cell r="J785" t="str">
            <v>Facultad de Ciencias de la Salud</v>
          </cell>
        </row>
        <row r="786">
          <cell r="A786">
            <v>4583</v>
          </cell>
          <cell r="B786" t="str">
            <v>DISEÑO E IMPLEMENTACION DE UN PROTOTIPO USABLE DE TELEMEDICINA PARA TRANSMISION DE SEÑALES MEDICAS ENTRE AMBULACIAS Y ESTACIÓN LOCAL HOSPITALARIA</v>
          </cell>
          <cell r="C786" t="str">
            <v>Pablo Emilio Jojoa Gomez</v>
          </cell>
          <cell r="D786">
            <v>12985932</v>
          </cell>
          <cell r="E786" t="str">
            <v>pjojoa@unicauca.edu.co</v>
          </cell>
          <cell r="F786" t="str">
            <v>En Ejecución</v>
          </cell>
          <cell r="G786">
            <v>42723</v>
          </cell>
          <cell r="H786">
            <v>43423</v>
          </cell>
          <cell r="I786" t="str">
            <v>Grupo I+D Nuevas Tecnologías en Telecomunicaciones - GNTT</v>
          </cell>
          <cell r="J786" t="str">
            <v>Facultad de Ingeniería Electrónica y Telecomunicaciones</v>
          </cell>
        </row>
        <row r="787">
          <cell r="A787">
            <v>4584</v>
          </cell>
          <cell r="B787" t="str">
            <v>FORTALECIMIENTO DE LOS ESPACIOS CURRICULARES Y PRACTICAS PEDAGÓGICAS QUE POSIBILITEN UNA FORMACIÓN DE INGENIEROS FÍSICOS MAS PERTINENTE. INNOVACCIÓN CAUCA.</v>
          </cell>
          <cell r="C787" t="str">
            <v xml:space="preserve">Rubiel  Vargas Canas </v>
          </cell>
          <cell r="D787">
            <v>91497137</v>
          </cell>
          <cell r="E787" t="str">
            <v>rubiel@unicauca.edu.co</v>
          </cell>
          <cell r="F787" t="str">
            <v>En Ejecución</v>
          </cell>
          <cell r="G787">
            <v>43069</v>
          </cell>
          <cell r="H787">
            <v>43615</v>
          </cell>
          <cell r="I787" t="str">
            <v>Sistemas Dinámicos, Instrumentación y Control</v>
          </cell>
          <cell r="J787" t="str">
            <v>Facultad de Ciencias Naturales, Exactas y de la Educación</v>
          </cell>
        </row>
        <row r="788">
          <cell r="A788">
            <v>4585</v>
          </cell>
          <cell r="B788" t="str">
            <v>VALIDACIÓN FUNCIONAL DE LA UNIDAD INTEGRAL SÉPTICA DE APROVECHAMIENTO (UISA) HACIENDO SEGUIMIENTO TÉCNICO Y DE APROPIACIÓN SOCIAL EN COMUNIDADES DE DOS PISOS TÉRMICOS DIFERENTES. INNOVACCIÓN CAUCA.</v>
          </cell>
          <cell r="C788" t="str">
            <v>JUAN CARLOS  CASAS ZAPATA</v>
          </cell>
          <cell r="D788">
            <v>15505403</v>
          </cell>
          <cell r="E788" t="str">
            <v>jccasas@unicauca.edu.co</v>
          </cell>
          <cell r="F788" t="str">
            <v>En Ejecución</v>
          </cell>
          <cell r="G788">
            <v>43066</v>
          </cell>
          <cell r="H788">
            <v>43522</v>
          </cell>
          <cell r="I788" t="str">
            <v xml:space="preserve">Grupo de Ciencia e ingeniería en sistemas ambientales </v>
          </cell>
          <cell r="J788" t="str">
            <v>Facultad de Ingeniería Civil</v>
          </cell>
        </row>
        <row r="789">
          <cell r="A789">
            <v>4586</v>
          </cell>
          <cell r="B789" t="str">
            <v>CONSTRUCCIÓN DE UNA RUTA HACIA UN SISTEMA PARTICIPATIVO DE GARANTÍA (SPG) PARA LA TIENDA DEL MACIZO COLOMBIANO. INNOVACCIÓN CAUCA.</v>
          </cell>
          <cell r="C789" t="str">
            <v>Carlos Corredor</v>
          </cell>
          <cell r="D789">
            <v>7224256</v>
          </cell>
          <cell r="E789" t="str">
            <v>cecorredor@unicauca.edu.co</v>
          </cell>
          <cell r="F789" t="str">
            <v>En Ejecución</v>
          </cell>
          <cell r="G789">
            <v>43069</v>
          </cell>
          <cell r="H789">
            <v>43434</v>
          </cell>
          <cell r="I789" t="str">
            <v>Investigaciones Contables, Económicas Y Administrativas - GICEA</v>
          </cell>
          <cell r="J789" t="str">
            <v>Facultad de Ciencias Contables Económicas y Administrativas</v>
          </cell>
        </row>
        <row r="790">
          <cell r="A790">
            <v>4587</v>
          </cell>
          <cell r="B790" t="str">
            <v>ANÁLISIS COMPARATIVO DE LAS PRUEBAS SABER 11, INGRESO A LA UNIVERSIDAD DEL CAUCA Y SABER PRO</v>
          </cell>
          <cell r="C790" t="str">
            <v>Mary Edith  Murillo Fernández</v>
          </cell>
          <cell r="D790">
            <v>34553254</v>
          </cell>
          <cell r="E790" t="str">
            <v>mmurillo@unicauca.edu.co</v>
          </cell>
          <cell r="F790" t="str">
            <v>En Ejecución</v>
          </cell>
          <cell r="G790">
            <v>42736</v>
          </cell>
          <cell r="H790">
            <v>43466</v>
          </cell>
          <cell r="I790" t="str">
            <v>Lectoescritura</v>
          </cell>
          <cell r="J790" t="str">
            <v>Facultad de Ciencias Naturales, Exactas y de la Educación</v>
          </cell>
        </row>
        <row r="791">
          <cell r="A791">
            <v>4589</v>
          </cell>
          <cell r="B791" t="str">
            <v>CARACTERIZACION SOCIODEMOGRAFICA Y DE DISCAPACIDAD DE LOS ESTUDIANTES DEL PROGRAMA DE EDUCACIÓN FÍSICA, RECREACIÓN Y DEPORTE DE LA UNVIERSIDAD DEL CAUCA 2010-2016</v>
          </cell>
          <cell r="C791" t="str">
            <v>Nancy Janneth Molano Tobar</v>
          </cell>
          <cell r="D791">
            <v>34561489</v>
          </cell>
          <cell r="E791" t="str">
            <v>najamoto@unicauca.edu.co</v>
          </cell>
          <cell r="F791" t="str">
            <v>Terminado</v>
          </cell>
          <cell r="G791">
            <v>42948</v>
          </cell>
          <cell r="H791">
            <v>43132</v>
          </cell>
          <cell r="I791" t="str">
            <v>Salud y Motricidad Humana</v>
          </cell>
          <cell r="J791" t="str">
            <v>Facultad de Ciencias Naturales, Exactas y de la Educación</v>
          </cell>
        </row>
        <row r="792">
          <cell r="A792">
            <v>4590</v>
          </cell>
          <cell r="B792" t="str">
            <v>IDENTIFICACIÓN DEL BIOTIPO DE LOS DEPORTISTAS INTEGRANTES DE LOS CENTROS DEPORTIVOS COMUNITARIOS DEL MUNICIPIO DE POPAYÁN</v>
          </cell>
          <cell r="C792" t="str">
            <v>Nancy Janneth Molano Tobar</v>
          </cell>
          <cell r="D792">
            <v>34561489</v>
          </cell>
          <cell r="E792" t="str">
            <v>najamoto@unicauca.edu.co</v>
          </cell>
          <cell r="F792" t="str">
            <v>En Ejecución</v>
          </cell>
          <cell r="G792">
            <v>42917</v>
          </cell>
          <cell r="H792">
            <v>43282</v>
          </cell>
          <cell r="I792" t="str">
            <v>Salud y Motricidad Humana</v>
          </cell>
          <cell r="J792" t="str">
            <v>Facultad de Ciencias Naturales, Exactas y de la Educación</v>
          </cell>
        </row>
        <row r="793">
          <cell r="A793">
            <v>4591</v>
          </cell>
          <cell r="B793" t="str">
            <v>NIVELES DE SEDENTARISMO DE LA POBLACIÓN ADOLESCENTE UNIVERSITARIA DEL MUNICIPIO DE POPAYÁN</v>
          </cell>
          <cell r="C793" t="str">
            <v>Nancy Janneth Molano Tobar</v>
          </cell>
          <cell r="D793">
            <v>34561489</v>
          </cell>
          <cell r="E793" t="str">
            <v>najamoto@unicauca.edu.co</v>
          </cell>
          <cell r="F793" t="str">
            <v>En Ejecución</v>
          </cell>
          <cell r="G793">
            <v>42917</v>
          </cell>
          <cell r="H793">
            <v>43282</v>
          </cell>
          <cell r="I793" t="str">
            <v>Salud y Motricidad Humana</v>
          </cell>
          <cell r="J793" t="str">
            <v>Facultad de Ciencias Naturales, Exactas y de la Educación</v>
          </cell>
        </row>
        <row r="794">
          <cell r="A794">
            <v>4592</v>
          </cell>
          <cell r="B794" t="str">
            <v>PRÁCTICAS PARA LA ENSEÑANZA DE LA LECTURA Y LA ESCRITURA QUE DESARROLLAN DOCENTES CON ESTUDIANTES MATRICULADOS EN LA MODALIDAD DE INCLUSIÓN EN BÁSICA PRIMARIA</v>
          </cell>
          <cell r="C794" t="str">
            <v>Isabel Muñoz Zambrano</v>
          </cell>
          <cell r="D794">
            <v>30323483</v>
          </cell>
          <cell r="E794" t="str">
            <v>imunoz@unicauca.edu.co</v>
          </cell>
          <cell r="F794" t="str">
            <v>En Ejecución</v>
          </cell>
          <cell r="G794">
            <v>42948</v>
          </cell>
          <cell r="H794">
            <v>43678</v>
          </cell>
          <cell r="I794" t="str">
            <v>Comunicación Humana y sus Desórdenes</v>
          </cell>
          <cell r="J794" t="str">
            <v>Facultad de Ciencias de la Salud</v>
          </cell>
        </row>
        <row r="795">
          <cell r="A795">
            <v>4593</v>
          </cell>
          <cell r="B795" t="str">
            <v>Casos y causas de vulnerabilidad de los estudiantes del programa de comunicación social. Información para el diseño de un protocolo de seguimiento y atención integral.</v>
          </cell>
          <cell r="C795" t="str">
            <v>Piedad Ruiz Echeverry</v>
          </cell>
          <cell r="D795">
            <v>31900022</v>
          </cell>
          <cell r="E795" t="str">
            <v>pruiz@unicauca.edu.co</v>
          </cell>
          <cell r="F795" t="str">
            <v>Terminado</v>
          </cell>
          <cell r="G795">
            <v>42933</v>
          </cell>
          <cell r="H795">
            <v>43084</v>
          </cell>
          <cell r="I795" t="str">
            <v>Grupo de Investigación y Estudios en Comunicación</v>
          </cell>
          <cell r="J795" t="str">
            <v>Facultad de Derecho y Ciencias Políticas</v>
          </cell>
        </row>
        <row r="796">
          <cell r="A796">
            <v>4594</v>
          </cell>
          <cell r="B796" t="str">
            <v>Actividad física, estilo y calidad de vida en síndrome metabólico y dabetes mellitus tipo 2</v>
          </cell>
          <cell r="C796" t="str">
            <v xml:space="preserve">Sandra Jimena  Jácome Velasco </v>
          </cell>
          <cell r="D796">
            <v>34565722</v>
          </cell>
          <cell r="E796" t="str">
            <v>sajacome@unicauca.edu.co</v>
          </cell>
          <cell r="F796" t="str">
            <v>En Ejecución</v>
          </cell>
          <cell r="G796">
            <v>43101</v>
          </cell>
          <cell r="H796">
            <v>43466</v>
          </cell>
          <cell r="I796" t="str">
            <v>Movimiento Corporal Humano y Calidad de Vida</v>
          </cell>
          <cell r="J796" t="str">
            <v>Facultad de Ciencias de la Salud</v>
          </cell>
        </row>
        <row r="797">
          <cell r="A797">
            <v>4595</v>
          </cell>
          <cell r="B797" t="str">
            <v xml:space="preserve">Riesgo de enfermedades crónicas no transmisibles en estudiantes de la Universidad del Cauca. </v>
          </cell>
          <cell r="C797" t="str">
            <v xml:space="preserve">Sandra Jimena  Jácome Velasco </v>
          </cell>
          <cell r="D797">
            <v>34565722</v>
          </cell>
          <cell r="E797" t="str">
            <v>sajacome@unicauca.edu.co</v>
          </cell>
          <cell r="F797" t="str">
            <v>En Ejecución</v>
          </cell>
          <cell r="G797">
            <v>43101</v>
          </cell>
          <cell r="H797">
            <v>43466</v>
          </cell>
          <cell r="I797" t="str">
            <v>Movimiento Corporal Humano y Calidad de Vida</v>
          </cell>
          <cell r="J797" t="str">
            <v>Facultad de Ciencias de la Salud</v>
          </cell>
        </row>
        <row r="798">
          <cell r="A798">
            <v>4596</v>
          </cell>
          <cell r="B798" t="str">
            <v>Medidas ergonómicas y desarrollo psicomotor en una población infantil del ICBF después de una intervención con un programa de ejercicio físico.</v>
          </cell>
          <cell r="C798" t="str">
            <v xml:space="preserve">Sandra Jimena  Jácome Velasco </v>
          </cell>
          <cell r="D798">
            <v>34565722</v>
          </cell>
          <cell r="E798" t="str">
            <v>sajacome@unicauca.edu.co</v>
          </cell>
          <cell r="F798" t="str">
            <v>En Ejecución</v>
          </cell>
          <cell r="G798">
            <v>43101</v>
          </cell>
          <cell r="H798">
            <v>43466</v>
          </cell>
          <cell r="I798" t="str">
            <v>Movimiento Corporal Humano y Calidad de Vida</v>
          </cell>
          <cell r="J798" t="str">
            <v>Facultad de Ciencias de la Salud</v>
          </cell>
        </row>
        <row r="799">
          <cell r="A799">
            <v>4597</v>
          </cell>
          <cell r="B799" t="str">
            <v>ESTRUCTURACIÓN DEL PLAN MAESTRO DE UNA ZONA FRANCA PERMANENTE ESPECIAL AGROINDUSTRIAL EN EL DEPARTAMENTO DEL CAUCA. CONVENIO INTERADMINISTRATIVO No. 19062017 CELEBRADO ENTRE EL DEPARTAMENTO DEL CAUCA Y LA UNIVERSIDAD DEL CAUCA</v>
          </cell>
          <cell r="C799" t="str">
            <v>José Fernando Solanilla Duque</v>
          </cell>
          <cell r="D799">
            <v>7552689</v>
          </cell>
          <cell r="E799" t="str">
            <v>jsolanilla@unicauca.edu.co</v>
          </cell>
          <cell r="F799" t="str">
            <v>En Ejecución</v>
          </cell>
          <cell r="G799">
            <v>43054</v>
          </cell>
          <cell r="H799">
            <v>43465</v>
          </cell>
          <cell r="I799" t="str">
            <v>Ciencia y Tecnología de Biomoléculas de Interes Agroindustrial -CYTBIA</v>
          </cell>
          <cell r="J799" t="str">
            <v>Facultad de Ciencias Agrarias</v>
          </cell>
        </row>
        <row r="800">
          <cell r="A800">
            <v>4600</v>
          </cell>
          <cell r="B800" t="str">
            <v>APOYO SEMILLEROS DE INVESTIGACIÓN -VRI- 2017</v>
          </cell>
          <cell r="C800" t="str">
            <v>Julian Andres  Caicedo Ortiz</v>
          </cell>
          <cell r="D800">
            <v>76330278</v>
          </cell>
          <cell r="E800" t="str">
            <v>julianca@unicauca.edu.co</v>
          </cell>
          <cell r="F800" t="str">
            <v>En Ejecución</v>
          </cell>
          <cell r="G800">
            <v>42736</v>
          </cell>
          <cell r="H800">
            <v>43100</v>
          </cell>
          <cell r="I800" t="str">
            <v>Grupo de Investigación Actores, procesos e Instituciones Políticas- GIAPRIP</v>
          </cell>
          <cell r="J800" t="str">
            <v>Facultad de Derecho y Ciencias Políticas</v>
          </cell>
        </row>
        <row r="801">
          <cell r="A801">
            <v>4601</v>
          </cell>
          <cell r="B801" t="str">
            <v>PROMOVER EXPERIENCIAS PEDAGÓGICAS CON TIC DESDE EL ENFOQUE STEM (SCIENCE, TECHNOLOGY, ENGINEERING AND MATHEMATICS) EN LAS INSTITUCIONES EDUCATIVAS PÚBLICAS DEL MUNICIPIO DE POPAYÁN. CONVENIO INTERADMINISTRATIVO N° 20171800008577 CELEBRADO ENTRE EL MUNICIPIO DE POPAYÁN Y LA UNIVERSIDAD DEL CAUCA</v>
          </cell>
          <cell r="C801" t="str">
            <v>Julio Ariel Hurtado Alegria</v>
          </cell>
          <cell r="D801">
            <v>76317623</v>
          </cell>
          <cell r="E801" t="str">
            <v>ahurtado@unicauca.edu.co</v>
          </cell>
          <cell r="F801" t="str">
            <v>En Ejecución</v>
          </cell>
          <cell r="G801">
            <v>43009</v>
          </cell>
          <cell r="H801">
            <v>43100</v>
          </cell>
          <cell r="I801" t="str">
            <v>Investigación y desarrollo en ingeniería de software - IDIS</v>
          </cell>
          <cell r="J801" t="str">
            <v>Facultad de Ingeniería Electrónica y Telecomunicaciones</v>
          </cell>
        </row>
        <row r="802">
          <cell r="A802">
            <v>4602</v>
          </cell>
          <cell r="B802" t="str">
            <v>DIVERSIDAD E INCLUSIÓN EN EL PLLMIF DE LA UNIVERSIDAD DEL CAUCA EN LAS SEDES DE POPAYÁN Y NORTE DEL CAUCA: LENGUA, CONTEXTO, CULTURA E  INTERCULTURALIDAD PARA UNA CONSTRUCCIÓN ACADÉMICO-SOCIAL VINCULANTE</v>
          </cell>
          <cell r="C802" t="str">
            <v>Richard William Mejia Ramirez</v>
          </cell>
          <cell r="D802">
            <v>10142777</v>
          </cell>
          <cell r="E802" t="str">
            <v>richardm@unicauca.edu.co</v>
          </cell>
          <cell r="F802" t="str">
            <v>Suspendido</v>
          </cell>
          <cell r="G802">
            <v>42983</v>
          </cell>
          <cell r="H802">
            <v>43439</v>
          </cell>
          <cell r="I802" t="str">
            <v>Alteridades, Lenguas y Escrituras Creativas (GALEC)</v>
          </cell>
          <cell r="J802" t="str">
            <v>Facultad de Ciencias Humanas y Sociales</v>
          </cell>
        </row>
        <row r="803">
          <cell r="A803">
            <v>4603</v>
          </cell>
          <cell r="B803" t="str">
            <v>Diseño e Implementación de un Prototipo de Comunicación de Datos Basado en Hardware Reconfigurable - Fase 4</v>
          </cell>
          <cell r="C803" t="str">
            <v>Pablo Emilio Jojoa Gomez</v>
          </cell>
          <cell r="D803">
            <v>12985932</v>
          </cell>
          <cell r="E803" t="str">
            <v>pjojoa@unicauca.edu.co</v>
          </cell>
          <cell r="F803" t="str">
            <v>En Ejecución</v>
          </cell>
          <cell r="G803">
            <v>42983</v>
          </cell>
          <cell r="H803">
            <v>43348</v>
          </cell>
          <cell r="I803" t="str">
            <v>Grupo I+D Nuevas Tecnologías en Telecomunicaciones - GNTT</v>
          </cell>
          <cell r="J803" t="str">
            <v>Facultad de Ingeniería Electrónica y Telecomunicaciones</v>
          </cell>
        </row>
        <row r="804">
          <cell r="A804">
            <v>4604</v>
          </cell>
          <cell r="B804" t="str">
            <v xml:space="preserve">Frecuencia de factores asociados a cáncer gástrico en estudiantes de la Universidad del Cauca en 2017. </v>
          </cell>
          <cell r="C804" t="str">
            <v>Beatriz Eugenia de la Santa fas Bastidas Sánchez</v>
          </cell>
          <cell r="D804">
            <v>34551703</v>
          </cell>
          <cell r="E804" t="str">
            <v>bbastidas@unicauca.edu.co</v>
          </cell>
          <cell r="F804" t="str">
            <v>En Ejecución</v>
          </cell>
          <cell r="G804">
            <v>42979</v>
          </cell>
          <cell r="H804">
            <v>43435</v>
          </cell>
          <cell r="I804" t="str">
            <v>SALUD, FAMILIA Y SOCIEDAD</v>
          </cell>
          <cell r="J804" t="str">
            <v>Facultad de Ciencias de la Salud</v>
          </cell>
        </row>
        <row r="805">
          <cell r="A805">
            <v>4605</v>
          </cell>
          <cell r="B805" t="str">
            <v xml:space="preserve">Un software interactivo para el entrenamiento del perceptrón multicapa usando el método secante estructurado. </v>
          </cell>
          <cell r="C805" t="str">
            <v xml:space="preserve">HEVERT VIVAS </v>
          </cell>
          <cell r="D805">
            <v>16711797</v>
          </cell>
          <cell r="E805" t="str">
            <v>hevivas@unicauca.edu.co</v>
          </cell>
          <cell r="F805" t="str">
            <v>En Ejecución</v>
          </cell>
          <cell r="G805">
            <v>42985</v>
          </cell>
          <cell r="H805">
            <v>43350</v>
          </cell>
          <cell r="I805" t="str">
            <v>Grupo de Optimización</v>
          </cell>
          <cell r="J805" t="str">
            <v>Facultad de Ciencias Naturales, Exactas y de la Educación</v>
          </cell>
        </row>
        <row r="806">
          <cell r="A806">
            <v>4606</v>
          </cell>
          <cell r="B806"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DOCTOR LEANDRO FLÓREZ ARISTIZÁBAL "FRAMEWORK FOR THE DESIGN OF INTERACTIVE COLLABORATIVE TOOLS TO SUPPORT LITERACY TEACHING TO DEAF CHILDREN THROUGH STORYTELLING"</v>
          </cell>
          <cell r="C806" t="str">
            <v>Cesar Alberto Collazos Ordoñez</v>
          </cell>
          <cell r="D806">
            <v>76309486</v>
          </cell>
          <cell r="E806" t="str">
            <v>ccollazo@unicauca.edu.co</v>
          </cell>
          <cell r="F806" t="str">
            <v>En Ejecución</v>
          </cell>
          <cell r="G806">
            <v>42972</v>
          </cell>
          <cell r="H806">
            <v>44433</v>
          </cell>
          <cell r="I806" t="str">
            <v>Investigación y desarrollo en ingeniería de software - IDIS</v>
          </cell>
          <cell r="J806" t="str">
            <v>Facultad de Ingeniería Electrónica y Telecomunicaciones</v>
          </cell>
        </row>
        <row r="807">
          <cell r="A807">
            <v>4607</v>
          </cell>
          <cell r="B807"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Evaluación de satisfacción de usuario en entornos  E -Learning desde una perspectiva emocional" DOCTOR ANDRÉS FELIPE AGUIRRE AGUIRRE</v>
          </cell>
          <cell r="C807" t="str">
            <v>Cesar Alberto Collazos Ordoñez</v>
          </cell>
          <cell r="D807">
            <v>76309486</v>
          </cell>
          <cell r="E807" t="str">
            <v>ccollazo@unicauca.edu.co</v>
          </cell>
          <cell r="F807" t="str">
            <v>En Ejecución</v>
          </cell>
          <cell r="G807">
            <v>42972</v>
          </cell>
          <cell r="H807">
            <v>44433</v>
          </cell>
          <cell r="I807" t="str">
            <v>Investigación y desarrollo en ingeniería de software - IDIS</v>
          </cell>
          <cell r="J807" t="str">
            <v>Facultad de Ingeniería Electrónica y Telecomunicaciones</v>
          </cell>
        </row>
        <row r="808">
          <cell r="A808">
            <v>4608</v>
          </cell>
          <cell r="B808"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TITULO DE LA INVESTIGACIÓN: "GEOPGD: METODOLOGÍA PARA LA IMPLEMENTACIÓN DE JUEGOS PERVASIVOS GEOREFERENCIADOS APOYADOS EN LINKED OPEN DATA" DOCTOR JEFERSON ARANGO LÓPEZ</v>
          </cell>
          <cell r="C808" t="str">
            <v>Cesar Alberto Collazos Ordoñez</v>
          </cell>
          <cell r="D808">
            <v>76309486</v>
          </cell>
          <cell r="E808" t="str">
            <v>ccollazo@unicauca.edu.co</v>
          </cell>
          <cell r="F808" t="str">
            <v>En Ejecución</v>
          </cell>
          <cell r="G808">
            <v>42972</v>
          </cell>
          <cell r="H808">
            <v>44433</v>
          </cell>
          <cell r="I808" t="str">
            <v>Investigación y desarrollo en ingeniería de software - IDIS</v>
          </cell>
          <cell r="J808" t="str">
            <v>Facultad de Ingeniería Electrónica y Telecomunicaciones</v>
          </cell>
        </row>
        <row r="809">
          <cell r="A809">
            <v>4609</v>
          </cell>
          <cell r="B809"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TITULO DE LA INVESTIGACIÓN; "MODELO U - LEARNING APOYADO EN LAS EXPERIENCIAS DE APRENDIZAJE Y EL APRENDIZAJE CONECTIVO PARA LA EDUCACIÓN SUPERIOR VIRTUAL" DOCTOR GABRIEL MAURICIO RAMÍREZ VILLEGAS</v>
          </cell>
          <cell r="C809" t="str">
            <v>Cesar Alberto Collazos Ordoñez</v>
          </cell>
          <cell r="D809">
            <v>76309486</v>
          </cell>
          <cell r="E809" t="str">
            <v>ccollazo@unicauca.edu.co</v>
          </cell>
          <cell r="F809" t="str">
            <v>En Ejecución</v>
          </cell>
          <cell r="G809">
            <v>42972</v>
          </cell>
          <cell r="H809">
            <v>44433</v>
          </cell>
          <cell r="I809" t="str">
            <v>Investigación y desarrollo en ingeniería de software - IDIS</v>
          </cell>
          <cell r="J809" t="str">
            <v>Facultad de Ingeniería Electrónica y Telecomunicaciones</v>
          </cell>
        </row>
        <row r="810">
          <cell r="A810">
            <v>4610</v>
          </cell>
          <cell r="B810"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"MODELO DE CÁLCULO DEL BRAIN SHIFT COMO CONTRIBUCIÓN A LA NEUROCIRUGÍA GUIADA POR IMAGEN". DOCTOR KARIN CORREA ARANA</v>
          </cell>
          <cell r="C810" t="str">
            <v>Oscar Andrés Albán</v>
          </cell>
          <cell r="D810">
            <v>10548134</v>
          </cell>
          <cell r="E810" t="str">
            <v>avivas@unicauca.edu.co</v>
          </cell>
          <cell r="F810" t="str">
            <v>En Ejecución</v>
          </cell>
          <cell r="G810">
            <v>42972</v>
          </cell>
          <cell r="H810">
            <v>44433</v>
          </cell>
          <cell r="I810" t="str">
            <v>Investigación y desarrollo en ingeniería de software - IDIS</v>
          </cell>
          <cell r="J810" t="str">
            <v>Facultad de Ingeniería Electrónica y Telecomunicaciones</v>
          </cell>
        </row>
        <row r="811">
          <cell r="A811">
            <v>4611</v>
          </cell>
          <cell r="B811"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 ENTRENAMIENTO DE REDES NEURONALES ARTIFICIALES SLFN EN APLICACIONES DE APLICACIONES DE CLASIFICACIÓN QUE INVOLUCREN CANTIDADES MASIVAS DE INFORMACIÓN"  DOCTOR FAUSTO MIGUEL CASTRO CAICEDO</v>
          </cell>
          <cell r="C811" t="str">
            <v>Pablo Emilio Jojoa Gomez</v>
          </cell>
          <cell r="D811">
            <v>12985932</v>
          </cell>
          <cell r="E811" t="str">
            <v>pjojoa@unicauca.edu.co</v>
          </cell>
          <cell r="F811" t="str">
            <v>En Ejecución</v>
          </cell>
          <cell r="G811">
            <v>42972</v>
          </cell>
          <cell r="H811">
            <v>44433</v>
          </cell>
          <cell r="I811" t="str">
            <v>Investigación y desarrollo en ingeniería de software - IDIS</v>
          </cell>
          <cell r="J811" t="str">
            <v>Facultad de Ingeniería Electrónica y Telecomunicaciones</v>
          </cell>
        </row>
        <row r="812">
          <cell r="A812">
            <v>4612</v>
          </cell>
          <cell r="B812"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JULIÁN ANDRÉS CAICEDO MUÑOZ</v>
          </cell>
          <cell r="C812" t="str">
            <v>Alvaro Rendón Gallón</v>
          </cell>
          <cell r="D812">
            <v>6211037</v>
          </cell>
          <cell r="E812" t="str">
            <v>arendon@unicauca.edu.co</v>
          </cell>
          <cell r="F812" t="str">
            <v>En Ejecución</v>
          </cell>
          <cell r="G812">
            <v>42972</v>
          </cell>
          <cell r="H812">
            <v>44433</v>
          </cell>
          <cell r="I812" t="str">
            <v>Ingeniería Telemática</v>
          </cell>
          <cell r="J812" t="str">
            <v>Facultad de Ingeniería Electrónica y Telecomunicaciones</v>
          </cell>
        </row>
        <row r="813">
          <cell r="A813">
            <v>4616</v>
          </cell>
          <cell r="B813"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CARLOS HERNÁN TOBAR ARTEAGA</v>
          </cell>
          <cell r="C813" t="str">
            <v>Oscar Mauricio Caicedo Rendon</v>
          </cell>
          <cell r="D813">
            <v>76327102</v>
          </cell>
          <cell r="E813" t="str">
            <v>omcaicedo@unicauca.edu.co</v>
          </cell>
          <cell r="F813" t="str">
            <v>Formulado</v>
          </cell>
          <cell r="G813">
            <v>43405</v>
          </cell>
          <cell r="H813">
            <v>44866</v>
          </cell>
          <cell r="I813" t="str">
            <v>Ingeniería Telemática</v>
          </cell>
          <cell r="J813" t="str">
            <v>Facultad de Ingeniería Electrónica y Telecomunicaciones</v>
          </cell>
        </row>
        <row r="814">
          <cell r="A814">
            <v>4618</v>
          </cell>
          <cell r="B814"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IVÁN DARÍO LÓPEZ GÓMEZ</v>
          </cell>
          <cell r="C814" t="str">
            <v>Juan Carlos Corrales Muñoz</v>
          </cell>
          <cell r="D814">
            <v>76320096</v>
          </cell>
          <cell r="E814" t="str">
            <v>jcorral@unicauca.edu.co</v>
          </cell>
          <cell r="F814" t="str">
            <v>En Ejecución</v>
          </cell>
          <cell r="G814">
            <v>42972</v>
          </cell>
          <cell r="H814">
            <v>44433</v>
          </cell>
          <cell r="I814" t="str">
            <v>Ingeniería Telemática</v>
          </cell>
          <cell r="J814" t="str">
            <v>Facultad de Ingeniería Electrónica y Telecomunicaciones</v>
          </cell>
        </row>
        <row r="815">
          <cell r="A815">
            <v>4620</v>
          </cell>
          <cell r="B815" t="str">
            <v>PRÁCTICAS DOCENTES SOBRE LA ESCRITURA EN ESPACIOS DE FORMACIÓN EN INVESTIGACIÓN DE POSGRADOS EN SALUD EN DOS UNIVERSIDADES DEL SUROCCIDENTE COLOMBIANO.</v>
          </cell>
          <cell r="C815" t="str">
            <v>Luis Guillermo  Jaramillo Echeverri</v>
          </cell>
          <cell r="D815">
            <v>75067823</v>
          </cell>
          <cell r="E815" t="str">
            <v>ljaramillo@unicauca.edu.co</v>
          </cell>
          <cell r="F815" t="str">
            <v>En Ejecución</v>
          </cell>
          <cell r="G815">
            <v>42961</v>
          </cell>
          <cell r="H815">
            <v>43691</v>
          </cell>
          <cell r="I815" t="str">
            <v>Lectoescritura</v>
          </cell>
          <cell r="J815" t="str">
            <v>Facultad de Ciencias Naturales, Exactas y de la Educación</v>
          </cell>
        </row>
        <row r="816">
          <cell r="A816">
            <v>4621</v>
          </cell>
          <cell r="B816" t="str">
            <v>PATRÓN DE CONOCIMIENTO PERSONAL EN LOS DOCENTES DEL PROGRAMA DE ENFERMERÍA DE LA UNIVERSIDAD DEL CAUCA</v>
          </cell>
          <cell r="C816" t="str">
            <v>Yaneth Marcela  Muñoz Angel</v>
          </cell>
          <cell r="D816">
            <v>34318218</v>
          </cell>
          <cell r="E816" t="str">
            <v>marcemunozangel@unicauca.edu.co</v>
          </cell>
          <cell r="F816" t="str">
            <v>En Ejecución</v>
          </cell>
          <cell r="G816">
            <v>42979</v>
          </cell>
          <cell r="H816">
            <v>43344</v>
          </cell>
          <cell r="I816" t="str">
            <v>TJENG: INVESTIGACIÓN EN ENFERMERÍA</v>
          </cell>
          <cell r="J816" t="str">
            <v>Facultad de Ciencias de la Salud</v>
          </cell>
        </row>
        <row r="817">
          <cell r="A817">
            <v>4622</v>
          </cell>
          <cell r="B817" t="str">
            <v>COMUNICACIÓN VISUAL Y CULTURAL ESCRITA DEL NASA YUWE: EL DISEÑO EDITORIAL PARA UNA LENGUA ANCESTRAL DE COLOMBIA</v>
          </cell>
          <cell r="C817" t="str">
            <v>Marisol Orozco-Álvarez</v>
          </cell>
          <cell r="D817">
            <v>34549438</v>
          </cell>
          <cell r="E817" t="str">
            <v>maorozco@unicauca.edu.co</v>
          </cell>
          <cell r="F817" t="str">
            <v>Terminado</v>
          </cell>
          <cell r="G817">
            <v>41491</v>
          </cell>
          <cell r="H817">
            <v>42970</v>
          </cell>
          <cell r="I817" t="str">
            <v>Diseño y Sociedad</v>
          </cell>
          <cell r="J817" t="str">
            <v>Facultad de Artes</v>
          </cell>
        </row>
        <row r="818">
          <cell r="A818">
            <v>4623</v>
          </cell>
          <cell r="B818" t="str">
            <v>ELABORACIÓN DE UN MATERIAL COMPUESTO A PARTIR DE RESIDUOS LIGNO-CELULÓSICOS AGROINDUSTRIALES PARA EL DESARROLLO DE EMPAQUES BIODEGRADABLES. INNOVACCIÓN CAUCA.</v>
          </cell>
          <cell r="C818" t="str">
            <v>José Fernando Solanilla Duque</v>
          </cell>
          <cell r="D818">
            <v>7552689</v>
          </cell>
          <cell r="E818" t="str">
            <v>jsolanilla@unicauca.edu.co</v>
          </cell>
          <cell r="F818" t="str">
            <v>En Ejecución</v>
          </cell>
          <cell r="G818">
            <v>43116</v>
          </cell>
          <cell r="H818">
            <v>43481</v>
          </cell>
          <cell r="I818" t="str">
            <v>Ciencia y Tecnología de Biomoléculas de Interes Agroindustrial -CYTBIA</v>
          </cell>
          <cell r="J818" t="str">
            <v>Facultad de Ciencias Agrarias</v>
          </cell>
        </row>
        <row r="819">
          <cell r="A819">
            <v>4624</v>
          </cell>
          <cell r="B819" t="str">
            <v>ESTRÉS ACADÉMICO Y APLICACIÓN DE  TÉCNICAS DE AFRONTAMIENTO EN UNA POBLACIÓN DE ESTUDIANTES DE CIENCIAS DE LA SALUD DE LA UNIVERSIDAD DEL CAUCA. INNOVACCIÓN CAUCA.</v>
          </cell>
          <cell r="C819" t="str">
            <v xml:space="preserve">Adriana  Guzman Velasco </v>
          </cell>
          <cell r="D819">
            <v>51777228</v>
          </cell>
          <cell r="E819" t="str">
            <v>nnotiene@hotmail.com</v>
          </cell>
          <cell r="F819" t="str">
            <v>En Ejecución</v>
          </cell>
          <cell r="G819">
            <v>43119</v>
          </cell>
          <cell r="H819">
            <v>43484</v>
          </cell>
          <cell r="I819" t="str">
            <v>Movimiento Corporal Humano y Calidad de Vida</v>
          </cell>
          <cell r="J819" t="str">
            <v>Facultad de Ciencias de la Salud</v>
          </cell>
        </row>
        <row r="820">
          <cell r="A820">
            <v>4625</v>
          </cell>
          <cell r="B820" t="str">
            <v xml:space="preserve">INTEGRANDO LA INGENIERÍA DE LA COLABORACIÓN Y LOS PROCESOS DE SOFTWARE EN LA INDUSTRIA DE SOFTWARE REGIONAL. INNOVACCIÓN CAUCA._x000D_
</v>
          </cell>
          <cell r="C820" t="str">
            <v>Julio Ariel Hurtado Alegria</v>
          </cell>
          <cell r="D820">
            <v>76317623</v>
          </cell>
          <cell r="E820" t="str">
            <v>ahurtado@unicauca.edu.co</v>
          </cell>
          <cell r="F820" t="str">
            <v>Aprobado</v>
          </cell>
          <cell r="G820">
            <v>43118</v>
          </cell>
          <cell r="H820">
            <v>43483</v>
          </cell>
          <cell r="I820" t="str">
            <v>Investigación y desarrollo en ingeniería de software - IDIS</v>
          </cell>
          <cell r="J820" t="str">
            <v>Facultad de Ingeniería Electrónica y Telecomunicaciones</v>
          </cell>
        </row>
        <row r="821">
          <cell r="A821">
            <v>4626</v>
          </cell>
          <cell r="B821" t="str">
            <v>TRABAJO INFORMAL Y  CONDICIONES SOCIOECONÓMICAS DE LAS PLAZAS DE MERCADO DEL BARRIO BOLIVAR Y LA ESMERALDA</v>
          </cell>
          <cell r="C821" t="str">
            <v>Juliana Isabel Sarmiento Castillo</v>
          </cell>
          <cell r="D821">
            <v>34317090</v>
          </cell>
          <cell r="E821" t="str">
            <v>jisarmiento@unicauca.edu.co</v>
          </cell>
          <cell r="F821" t="str">
            <v>En Ejecución</v>
          </cell>
          <cell r="G821">
            <v>42979</v>
          </cell>
          <cell r="H821">
            <v>43132</v>
          </cell>
          <cell r="I821" t="str">
            <v>Entropía</v>
          </cell>
          <cell r="J821" t="str">
            <v>Facultad de Ciencias Contables Económicas y Administrativas</v>
          </cell>
        </row>
        <row r="822">
          <cell r="A822">
            <v>4627</v>
          </cell>
          <cell r="B822" t="str">
            <v>CARACTERIZACIÓN DE LAS INTERACCIONES ENTRE AVES FRUGÍVORAS Y PLANTAS ORNITÓCORAS EN LOS SECTORES DEL BOSQUE ALTOANDINO DE LA CORDILLERA CENTRAL. INNOVACCIÓN CAUCA.</v>
          </cell>
          <cell r="C822" t="str">
            <v>Luis German Gomez Bernal</v>
          </cell>
          <cell r="D822">
            <v>79324903</v>
          </cell>
          <cell r="E822" t="str">
            <v>ggomez@unicauca.edu.co</v>
          </cell>
          <cell r="F822" t="str">
            <v>En Ejecución</v>
          </cell>
          <cell r="G822">
            <v>43115</v>
          </cell>
          <cell r="H822">
            <v>43570</v>
          </cell>
          <cell r="I822" t="str">
            <v>GRUPO DE ESTUDIOS EN GEOLOGÍA, ECOLOGÍA Y CONSERVACIÓN-GECO</v>
          </cell>
          <cell r="J822" t="str">
            <v>Facultad de Ciencias Naturales, Exactas y de la Educación</v>
          </cell>
        </row>
        <row r="823">
          <cell r="A823">
            <v>4628</v>
          </cell>
          <cell r="B823" t="str">
            <v xml:space="preserve">Relación entre el tamiz positivo para depresión y la adherencia al tratamiento en pacientes hipertensos de la Unidad de Salud de la Universidad del Cauca en el periodo comprendido entre de julio 2017 y junio de 2019.     </v>
          </cell>
          <cell r="C823" t="str">
            <v>Hoover Molano Doradio</v>
          </cell>
          <cell r="D823">
            <v>10537010</v>
          </cell>
          <cell r="E823" t="str">
            <v>hoovermolano@unicauca.edu.co</v>
          </cell>
          <cell r="F823" t="str">
            <v>En Ejecución</v>
          </cell>
          <cell r="G823">
            <v>43035</v>
          </cell>
          <cell r="H823">
            <v>43643</v>
          </cell>
          <cell r="I823" t="str">
            <v>SALUD, FAMILIA Y SOCIEDAD</v>
          </cell>
          <cell r="J823" t="str">
            <v>Facultad de Ciencias de la Salud</v>
          </cell>
        </row>
        <row r="824">
          <cell r="A824">
            <v>4629</v>
          </cell>
          <cell r="B824" t="str">
            <v>RELACION ENTRE BIOMARCADORES EPIGENETICOS, ESTRES POSTRAUMATICO, CALIDA DE VIDA Y AUTOCUIDADO Y PREDISPOSICION PARA CANCER, EN POBLACION DEL PACIFICO COLOMBIANO EN EL POSCONFLICTO: ESTUDIO DE PREVALENCIA</v>
          </cell>
          <cell r="C824" t="str">
            <v>Patricia Eugenia Velez Varela</v>
          </cell>
          <cell r="D824">
            <v>29993756</v>
          </cell>
          <cell r="E824" t="str">
            <v>pvelez@unicauca.edu.co</v>
          </cell>
          <cell r="F824" t="str">
            <v>Formulado</v>
          </cell>
          <cell r="G824">
            <v>1</v>
          </cell>
          <cell r="H824">
            <v>54789</v>
          </cell>
          <cell r="I824" t="str">
            <v>Biología Molecular y Ambiental del Cáncer - BIMAC</v>
          </cell>
          <cell r="J824" t="str">
            <v>Facultad de Ciencias Naturales, Exactas y de la Educación</v>
          </cell>
        </row>
        <row r="825">
          <cell r="A825">
            <v>4630</v>
          </cell>
          <cell r="B825" t="str">
            <v>DISEÑO BÁSICO DE UN PROTOTIPO DE ALIMENTOS FUNCIONAL A BASE DE PÉPTIDOS OBTENIDOS DE LA QUINUA EN EL CAUCA</v>
          </cell>
          <cell r="C825" t="str">
            <v>José Fernando Solanilla Duque</v>
          </cell>
          <cell r="D825">
            <v>7552689</v>
          </cell>
          <cell r="E825" t="str">
            <v>jsolanilla@unicauca.edu.co</v>
          </cell>
          <cell r="F825" t="str">
            <v>En Ejecución</v>
          </cell>
          <cell r="G825">
            <v>43115</v>
          </cell>
          <cell r="H825">
            <v>43479</v>
          </cell>
          <cell r="I825" t="str">
            <v>Ciencia y Tecnología de Biomoléculas de Interes Agroindustrial -CYTBIA</v>
          </cell>
          <cell r="J825" t="str">
            <v>Facultad de Ciencias Agrarias</v>
          </cell>
        </row>
        <row r="826">
          <cell r="A826">
            <v>4631</v>
          </cell>
          <cell r="B826" t="str">
            <v>FORTALECIMIENTO DEL PROCESO ETNOEDUCATIVO AFROCOLOMBIANO EN EL DEPARTAMENTO DEL CAUCA. CONTRATO INTERADMINISTRATIVO NO. 19052017 CELEBRADO ENTRE EL DEPARTAMENTO DEL CAUCA Y LA UNIVERSIDAD DEL CAUCA</v>
          </cell>
          <cell r="C826" t="str">
            <v>Jose Antonio Caicedo Ortiz</v>
          </cell>
          <cell r="D826">
            <v>94417765</v>
          </cell>
          <cell r="E826" t="str">
            <v>nnotiene@hotmail.com</v>
          </cell>
          <cell r="F826" t="str">
            <v>En Ejecución</v>
          </cell>
          <cell r="G826">
            <v>43088</v>
          </cell>
          <cell r="H826">
            <v>43817</v>
          </cell>
          <cell r="I826" t="str">
            <v>CENTRO DE MEMORIAS ETNICAS</v>
          </cell>
          <cell r="J826" t="str">
            <v>Facultad de Ciencias Humanas y Sociales</v>
          </cell>
        </row>
        <row r="827">
          <cell r="A827">
            <v>4632</v>
          </cell>
          <cell r="B827" t="str">
            <v>MARCO DE REFERENCIA PARA LA EVALUCIÓN DE LA EXPERIENCIA DEL USUARIO EN EL TIEMPO DE SOLUCIONES PARA eSALUD</v>
          </cell>
          <cell r="C827" t="str">
            <v>Diego Mauricio Lopez Gutierrez</v>
          </cell>
          <cell r="D827">
            <v>76325018</v>
          </cell>
          <cell r="E827" t="str">
            <v>dmlopez@unicauca.edu.co</v>
          </cell>
          <cell r="F827" t="str">
            <v>En Ejecución</v>
          </cell>
          <cell r="G827">
            <v>43326</v>
          </cell>
          <cell r="H827">
            <v>43812</v>
          </cell>
          <cell r="I827" t="str">
            <v>Ingeniería Telemática</v>
          </cell>
          <cell r="J827" t="str">
            <v>Facultad de Ingeniería Electrónica y Telecomunicaciones</v>
          </cell>
        </row>
        <row r="828">
          <cell r="A828">
            <v>4633</v>
          </cell>
          <cell r="B828" t="str">
            <v>ALTERNATIVAS INNOVADORAS DE AGRICULTURA INTELIGENTE PARA SISTEMAS PRODUCTIVOS AGRÍCOLAS DEL DEPARTAMENTO DEL CAUCA SOPORTADO EN ENTORNOS DE loT</v>
          </cell>
          <cell r="C828" t="str">
            <v>Juan Carlos Corrales Muñoz</v>
          </cell>
          <cell r="D828">
            <v>76320096</v>
          </cell>
          <cell r="E828" t="str">
            <v>jcorral@unicauca.edu.co</v>
          </cell>
          <cell r="F828" t="str">
            <v>En Ejecución</v>
          </cell>
          <cell r="G828">
            <v>43210</v>
          </cell>
          <cell r="H828">
            <v>43697</v>
          </cell>
          <cell r="I828" t="str">
            <v>Ingeniería Telemática</v>
          </cell>
          <cell r="J828" t="str">
            <v>Facultad de Ingeniería Electrónica y Telecomunicaciones</v>
          </cell>
        </row>
        <row r="829">
          <cell r="A829">
            <v>4636</v>
          </cell>
          <cell r="B829" t="str">
            <v>La apropiación del infinito actual y el análisis Matemático en R</v>
          </cell>
          <cell r="C829" t="str">
            <v xml:space="preserve">Yeny Leonor  Rosero Rosero </v>
          </cell>
          <cell r="D829">
            <v>34549027</v>
          </cell>
          <cell r="E829" t="str">
            <v>yrosero@unicauca.edu.co</v>
          </cell>
          <cell r="F829" t="str">
            <v>En Ejecución</v>
          </cell>
          <cell r="G829">
            <v>43132</v>
          </cell>
          <cell r="H829">
            <v>43677</v>
          </cell>
          <cell r="I829" t="str">
            <v>EDUCACION MATEMATICA-UNICAUCA</v>
          </cell>
          <cell r="J829" t="str">
            <v>Facultad de Ciencias Naturales, Exactas y de la Educación</v>
          </cell>
        </row>
        <row r="830">
          <cell r="A830">
            <v>4637</v>
          </cell>
          <cell r="B830" t="str">
            <v>El consentimiento previo, libre e informado como derecho fundamental del pueblo Kokonuko</v>
          </cell>
          <cell r="C830" t="str">
            <v xml:space="preserve">ARISTIDES OBANDO CABEZAS </v>
          </cell>
          <cell r="D830">
            <v>12918256</v>
          </cell>
          <cell r="E830" t="str">
            <v>notiene@gmail.com</v>
          </cell>
          <cell r="F830" t="str">
            <v>En Ejecución</v>
          </cell>
          <cell r="G830">
            <v>43013</v>
          </cell>
          <cell r="H830">
            <v>43195</v>
          </cell>
          <cell r="I830" t="str">
            <v>Grupo de Investigacion en Ética, Filosofia Política y Jurídica</v>
          </cell>
          <cell r="J830" t="str">
            <v>Facultad de Derecho y Ciencias Políticas</v>
          </cell>
        </row>
        <row r="831">
          <cell r="A831">
            <v>4638</v>
          </cell>
          <cell r="B831" t="str">
            <v xml:space="preserve">Diseño de una fuente tipográfica para la lengua indígena nasa yuwe. Fase I. </v>
          </cell>
          <cell r="C831" t="str">
            <v>Marisol Orozco-Álvarez</v>
          </cell>
          <cell r="D831">
            <v>34549438</v>
          </cell>
          <cell r="E831" t="str">
            <v>maorozco@unicauca.edu.co</v>
          </cell>
          <cell r="F831" t="str">
            <v>En Ejecución</v>
          </cell>
          <cell r="G831">
            <v>43132</v>
          </cell>
          <cell r="H831">
            <v>43497</v>
          </cell>
          <cell r="I831" t="str">
            <v>Diseño y Sociedad</v>
          </cell>
          <cell r="J831" t="str">
            <v>Facultad de Artes</v>
          </cell>
        </row>
        <row r="832">
          <cell r="A832">
            <v>4639</v>
          </cell>
          <cell r="B832" t="str">
            <v>Entre plomos III, Laboratorio de práctica y documentación en impresión tipográfica de la Universidad del Cauca</v>
          </cell>
          <cell r="C832" t="str">
            <v>Laura Sandoval</v>
          </cell>
          <cell r="D832">
            <v>52213666</v>
          </cell>
          <cell r="E832" t="str">
            <v>ljsandoval@unicauca.edu.co</v>
          </cell>
          <cell r="F832" t="str">
            <v>En Ejecución</v>
          </cell>
          <cell r="G832">
            <v>43132</v>
          </cell>
          <cell r="H832">
            <v>43497</v>
          </cell>
          <cell r="I832" t="str">
            <v>Estudios tipográficos</v>
          </cell>
          <cell r="J832" t="str">
            <v>Facultad de Artes</v>
          </cell>
        </row>
        <row r="833">
          <cell r="A833">
            <v>4640</v>
          </cell>
          <cell r="B833" t="str">
            <v>"Efecto de la  intervención del programa  “Estilos de Vida Saludable” en depresión de estudiantes de medicina.  Universidad del Cauca. 2017-2019</v>
          </cell>
          <cell r="C833" t="str">
            <v>Carlos Arturo Erazo Caicedo</v>
          </cell>
          <cell r="D833">
            <v>10526776</v>
          </cell>
          <cell r="E833" t="str">
            <v>caerazo@unicauca.edu.co</v>
          </cell>
          <cell r="F833" t="str">
            <v>En Ejecución</v>
          </cell>
          <cell r="G833">
            <v>43055</v>
          </cell>
          <cell r="H833">
            <v>43632</v>
          </cell>
          <cell r="I833" t="str">
            <v>SALUD, FAMILIA Y SOCIEDAD</v>
          </cell>
          <cell r="J833" t="str">
            <v>Facultad de Ciencias de la Salud</v>
          </cell>
        </row>
        <row r="834">
          <cell r="A834">
            <v>4641</v>
          </cell>
          <cell r="B834" t="str">
            <v>Un estudio numérico de un algoritmo cuasi-Newton híbrido para resolver el problema de los valores propios cuadrático</v>
          </cell>
          <cell r="C834" t="str">
            <v>Rosana Pérez Mera</v>
          </cell>
          <cell r="D834">
            <v>34548200</v>
          </cell>
          <cell r="E834" t="str">
            <v>rosana@unicauca.edu.co</v>
          </cell>
          <cell r="F834" t="str">
            <v>En Ejecución</v>
          </cell>
          <cell r="G834">
            <v>43132</v>
          </cell>
          <cell r="H834">
            <v>43497</v>
          </cell>
          <cell r="I834" t="str">
            <v>Grupo de Optimización</v>
          </cell>
          <cell r="J834" t="str">
            <v>Facultad de Ciencias Naturales, Exactas y de la Educación</v>
          </cell>
        </row>
        <row r="835">
          <cell r="A835">
            <v>4642</v>
          </cell>
          <cell r="B835" t="str">
            <v>FACTORES PREDICTIVOS PARA LA ESTIMACIÓN DE RIESGO DE CÁNCER DE CUELLO UTERINO EN LA POBLACIÓN CAUCANA</v>
          </cell>
          <cell r="C835" t="str">
            <v>Nohelia Cajas Salazar</v>
          </cell>
          <cell r="D835">
            <v>25280730</v>
          </cell>
          <cell r="E835" t="str">
            <v>nsalazar@unicauca.edu.co</v>
          </cell>
          <cell r="F835" t="str">
            <v>No aprobado</v>
          </cell>
          <cell r="G835">
            <v>43479</v>
          </cell>
          <cell r="H835">
            <v>44026</v>
          </cell>
          <cell r="I835" t="str">
            <v>Toxicología Genética y Citogenética</v>
          </cell>
          <cell r="J835" t="str">
            <v>Facultad de Ciencias Naturales, Exactas y de la Educación</v>
          </cell>
        </row>
        <row r="836">
          <cell r="A836">
            <v>4643</v>
          </cell>
          <cell r="B836" t="str">
            <v>HALLAZGOS PSICOSOCIALES EN ESTUDIANTES DESMOVILIZADOS DEL CONFLICTO ARMADO EN COLOMBIA EN UNA INSTITUCIÓN EDUCATIVA DE POPAYÁN. JULIO 2017 A JULIO 2018, UN ESTUDIO CUALITATIVO</v>
          </cell>
          <cell r="C836" t="str">
            <v>Hoover Molano Doradio</v>
          </cell>
          <cell r="D836">
            <v>10537010</v>
          </cell>
          <cell r="E836" t="str">
            <v>hoovermolano@unicauca.edu.co</v>
          </cell>
          <cell r="F836" t="str">
            <v>En Ejecución</v>
          </cell>
          <cell r="G836">
            <v>43040</v>
          </cell>
          <cell r="H836">
            <v>43617</v>
          </cell>
          <cell r="I836" t="str">
            <v>SALUD, FAMILIA Y SOCIEDAD</v>
          </cell>
          <cell r="J836" t="str">
            <v>Facultad de Ciencias de la Salud</v>
          </cell>
        </row>
        <row r="837">
          <cell r="A837">
            <v>4644</v>
          </cell>
          <cell r="B837" t="str">
            <v>EMPRENDIMIENTO E INCLUSIÓN LABORAL JUVENIL EN COLOMBIA</v>
          </cell>
          <cell r="C837" t="str">
            <v>Isabel Cristina  Rivera Lozada</v>
          </cell>
          <cell r="D837">
            <v>66767305</v>
          </cell>
          <cell r="E837" t="str">
            <v>irivera@unicauca.edu.co</v>
          </cell>
          <cell r="F837" t="str">
            <v>En Ejecución</v>
          </cell>
          <cell r="G837">
            <v>43061</v>
          </cell>
          <cell r="H837">
            <v>43607</v>
          </cell>
          <cell r="I837" t="str">
            <v>Investigaciones Contables, Económicas Y Administrativas - GICEA</v>
          </cell>
          <cell r="J837" t="str">
            <v>Facultad de Ciencias Contables Económicas y Administrativas</v>
          </cell>
        </row>
        <row r="838">
          <cell r="A838">
            <v>4645</v>
          </cell>
          <cell r="B838" t="str">
            <v>ESTADO ACTUAL DEL CONSUMO DE ALCOHOL EN LOS ESTUDIANTES DE LA FUNDACIÓN UNIVERSITARIA DEL ÁREA ANDINA SEDE BOGOTA Y UNIVERSIDAD DEL CAUCA DE POPAYAN, 2017-2018</v>
          </cell>
          <cell r="C838" t="str">
            <v>Galdys Amanda  Mera Urbano</v>
          </cell>
          <cell r="D838">
            <v>34549216</v>
          </cell>
          <cell r="E838" t="str">
            <v>gladysmera@unicauca.edu.co</v>
          </cell>
          <cell r="F838" t="str">
            <v>En Ejecución</v>
          </cell>
          <cell r="G838">
            <v>43028</v>
          </cell>
          <cell r="H838">
            <v>43394</v>
          </cell>
          <cell r="I838" t="str">
            <v>TJENG: INVESTIGACIÓN EN ENFERMERÍA</v>
          </cell>
          <cell r="J838" t="str">
            <v>Facultad de Ciencias de la Salud</v>
          </cell>
        </row>
        <row r="839">
          <cell r="A839">
            <v>4646</v>
          </cell>
          <cell r="B839" t="str">
            <v>EXISTENCIA DE ONDAS VIAJERAS PERIÓDICAS PARA UNA ECUACIÓN TIPO KP-CAMMASSA-HOLM</v>
          </cell>
          <cell r="C839" t="str">
            <v>Alex Manuel Montes Padilla</v>
          </cell>
          <cell r="D839">
            <v>92528324</v>
          </cell>
          <cell r="E839" t="str">
            <v>amontes@unicauca.edu.co</v>
          </cell>
          <cell r="F839" t="str">
            <v>En Ejecución</v>
          </cell>
          <cell r="G839">
            <v>43136</v>
          </cell>
          <cell r="H839">
            <v>43501</v>
          </cell>
          <cell r="I839" t="str">
            <v>Espacios Funcionales</v>
          </cell>
          <cell r="J839" t="str">
            <v>Facultad de Ciencias Naturales, Exactas y de la Educación</v>
          </cell>
        </row>
        <row r="840">
          <cell r="A840">
            <v>4647</v>
          </cell>
          <cell r="B840" t="str">
            <v>HISTORIA COMPARADA DE LAS TRANSICIONES A LA DEMOCRACIA EN AMÉRICA LATINA</v>
          </cell>
          <cell r="C840" t="str">
            <v xml:space="preserve">Edgar de jesús  Velasquez Rivera </v>
          </cell>
          <cell r="D840">
            <v>17633388</v>
          </cell>
          <cell r="E840" t="str">
            <v>velasquezrivera@gmail.com</v>
          </cell>
          <cell r="F840" t="str">
            <v>En Ejecución</v>
          </cell>
          <cell r="G840">
            <v>43101</v>
          </cell>
          <cell r="H840">
            <v>43465</v>
          </cell>
          <cell r="I840" t="str">
            <v>ESTADO NACION: ORGANIZACIONES E INSTITUCIONES</v>
          </cell>
          <cell r="J840" t="str">
            <v>Facultad de Ciencias Humanas y Sociales</v>
          </cell>
        </row>
        <row r="841">
          <cell r="A841">
            <v>4648</v>
          </cell>
          <cell r="B841" t="str">
            <v>Algoritmo de Aprendizaje para una Red Neuronal Profunda Basado en una Meta-Heurística de Optimización Global de Gran Escala</v>
          </cell>
          <cell r="C841" t="str">
            <v>Martha Eliana Mendoza Becerra</v>
          </cell>
          <cell r="D841">
            <v>63483237</v>
          </cell>
          <cell r="E841" t="str">
            <v>mmendoza@unicauca.edu.co</v>
          </cell>
          <cell r="F841" t="str">
            <v>En Ejecución</v>
          </cell>
          <cell r="G841">
            <v>43115</v>
          </cell>
          <cell r="H841">
            <v>43480</v>
          </cell>
          <cell r="I841" t="str">
            <v>Grupo I+D en Tecnologías de la Información - GTI</v>
          </cell>
          <cell r="J841" t="str">
            <v>Facultad de Ingeniería Electrónica y Telecomunicaciones</v>
          </cell>
        </row>
        <row r="842">
          <cell r="A842">
            <v>4649</v>
          </cell>
          <cell r="B842" t="str">
            <v>Uso de geosintéticos como elemento de refuerzo en vías terciarias no pavimentadas</v>
          </cell>
          <cell r="C842" t="str">
            <v>Jaime Rafael Obando Ante</v>
          </cell>
          <cell r="D842">
            <v>10300990</v>
          </cell>
          <cell r="E842" t="str">
            <v>jaimeobando@unicauca.edu.co</v>
          </cell>
          <cell r="F842" t="str">
            <v>En Ejecución</v>
          </cell>
          <cell r="G842">
            <v>43117</v>
          </cell>
          <cell r="H842">
            <v>43482</v>
          </cell>
          <cell r="I842" t="str">
            <v>Geotecnia vial y pavimentos</v>
          </cell>
          <cell r="J842" t="str">
            <v>Facultad de Ingeniería Civil</v>
          </cell>
        </row>
        <row r="843">
          <cell r="A843">
            <v>4650</v>
          </cell>
          <cell r="B843" t="str">
            <v>Efecto del tipo de sustituyente presente en ionóforos tipo Salen sobre la selectividad de electrodos selectivos de iones</v>
          </cell>
          <cell r="C843" t="str">
            <v>German  Cuervo Ochoa</v>
          </cell>
          <cell r="D843">
            <v>4280394</v>
          </cell>
          <cell r="E843" t="str">
            <v>gcuervo@unicauca.edu.co</v>
          </cell>
          <cell r="F843" t="str">
            <v>En Ejecución</v>
          </cell>
          <cell r="G843">
            <v>43124</v>
          </cell>
          <cell r="H843">
            <v>43489</v>
          </cell>
          <cell r="I843" t="str">
            <v>Grupo de Investigación en Procesos Electroquímicos - GIPEL</v>
          </cell>
          <cell r="J843" t="str">
            <v>Facultad de Ciencias Naturales, Exactas y de la Educación</v>
          </cell>
        </row>
        <row r="844">
          <cell r="A844">
            <v>4651</v>
          </cell>
          <cell r="B844" t="str">
            <v>Instrumento de evaluación de experiencia de usuario soportado en la medición de emociones</v>
          </cell>
          <cell r="C844" t="str">
            <v>Cesar Alberto Collazos Ordoñez</v>
          </cell>
          <cell r="D844">
            <v>76309486</v>
          </cell>
          <cell r="E844" t="str">
            <v>ccollazo@unicauca.edu.co</v>
          </cell>
          <cell r="F844" t="str">
            <v>En Ejecución</v>
          </cell>
          <cell r="G844">
            <v>43125</v>
          </cell>
          <cell r="H844">
            <v>43490</v>
          </cell>
          <cell r="I844" t="str">
            <v>Investigación y desarrollo en ingeniería de software - IDIS</v>
          </cell>
          <cell r="J844" t="str">
            <v>Facultad de Ingeniería Electrónica y Telecomunicaciones</v>
          </cell>
        </row>
        <row r="845">
          <cell r="A845">
            <v>4652</v>
          </cell>
          <cell r="B845" t="str">
            <v>Obtención de compuestos Bioactivos mediante técnicas avanzadas de extracción a partir de legumbres. Soja Verde y Alfalfa.</v>
          </cell>
          <cell r="C845" t="str">
            <v>Maite del Pilar Rada Mendoza</v>
          </cell>
          <cell r="D845">
            <v>66824631</v>
          </cell>
          <cell r="E845" t="str">
            <v>mrada@unicauca.edu.co</v>
          </cell>
          <cell r="F845" t="str">
            <v>En Ejecución</v>
          </cell>
          <cell r="G845">
            <v>43143</v>
          </cell>
          <cell r="H845">
            <v>43688</v>
          </cell>
          <cell r="I845" t="str">
            <v>Biotecnología, Calidad Medioambiental y Seguridad Agroalimentaria - BICAMSA</v>
          </cell>
          <cell r="J845" t="str">
            <v>Facultad de Ciencias Naturales, Exactas y de la Educación</v>
          </cell>
        </row>
        <row r="846">
          <cell r="A846">
            <v>4653</v>
          </cell>
          <cell r="B846" t="str">
            <v>Práctica pedagógica e identidad profesional de buenos maestros en educación básica de la ciudad de Popayán</v>
          </cell>
          <cell r="C846" t="str">
            <v>Deibar René Hurtado Herrera</v>
          </cell>
          <cell r="D846">
            <v>76311561</v>
          </cell>
          <cell r="E846" t="str">
            <v>deibarh@unicauca.edu.co</v>
          </cell>
          <cell r="F846" t="str">
            <v>En Ejecución</v>
          </cell>
          <cell r="G846">
            <v>43130</v>
          </cell>
          <cell r="H846">
            <v>43495</v>
          </cell>
          <cell r="I846" t="str">
            <v>Urdimbre</v>
          </cell>
          <cell r="J846" t="str">
            <v>Facultad de Ciencias Naturales, Exactas y de la Educación</v>
          </cell>
        </row>
        <row r="847">
          <cell r="A847">
            <v>4654</v>
          </cell>
          <cell r="B847" t="str">
            <v>Evaluación de humedal sub-supercicial como depurador de aguas residuales, corporación maestra vida, el Tambo Cauca</v>
          </cell>
          <cell r="C847" t="str">
            <v>JUAN CARLOS  CASAS ZAPATA</v>
          </cell>
          <cell r="D847">
            <v>15505403</v>
          </cell>
          <cell r="E847" t="str">
            <v>jccasas@unicauca.edu.co</v>
          </cell>
          <cell r="F847" t="str">
            <v>En Ejecución</v>
          </cell>
          <cell r="G847">
            <v>43143</v>
          </cell>
          <cell r="H847">
            <v>43508</v>
          </cell>
          <cell r="I847" t="str">
            <v xml:space="preserve">Grupo de Ciencia e ingeniería en sistemas ambientales </v>
          </cell>
          <cell r="J847" t="str">
            <v>Facultad de Ingeniería Civil</v>
          </cell>
        </row>
        <row r="848">
          <cell r="A848">
            <v>4655</v>
          </cell>
          <cell r="B848" t="str">
            <v>Valoración socioecológica de los agroecosistemas tradicionales para la conservación de los  recursos fitogeneticos en zonas paramunas del Municipio de Totoró-Cauca</v>
          </cell>
          <cell r="C848" t="str">
            <v xml:space="preserve">Olga Lucia  Sanabria Diago </v>
          </cell>
          <cell r="D848">
            <v>31296004</v>
          </cell>
          <cell r="E848" t="str">
            <v>oldiago@unicauca.edu.co</v>
          </cell>
          <cell r="F848" t="str">
            <v>En Ejecución</v>
          </cell>
          <cell r="G848">
            <v>43115</v>
          </cell>
          <cell r="H848">
            <v>43480</v>
          </cell>
          <cell r="I848" t="str">
            <v>GRUPO LATINOAMERICANO DE ETNOBOTANICOS GELA COLOMBIA</v>
          </cell>
          <cell r="J848" t="str">
            <v>Facultad de Ciencias Naturales, Exactas y de la Educación</v>
          </cell>
        </row>
        <row r="849">
          <cell r="A849">
            <v>4656</v>
          </cell>
          <cell r="B849" t="str">
            <v>Desórdenes asociados a la ingesta de yodo, autoinmunidad tiroidea y factores asociados en adultos. 2017-2018, Cauca- Colombia.</v>
          </cell>
          <cell r="C849" t="str">
            <v>Hernando Vargas Uricoechea</v>
          </cell>
          <cell r="D849">
            <v>73161683</v>
          </cell>
          <cell r="E849" t="str">
            <v>hernandovargasu@hotmail.com</v>
          </cell>
          <cell r="F849" t="str">
            <v>En Ejecución</v>
          </cell>
          <cell r="G849">
            <v>43118</v>
          </cell>
          <cell r="H849">
            <v>43483</v>
          </cell>
          <cell r="I849" t="str">
            <v>Grupo de Investigación en Salud -GIS</v>
          </cell>
          <cell r="J849" t="str">
            <v>Facultad de Ciencias de la Salud</v>
          </cell>
        </row>
        <row r="850">
          <cell r="A850">
            <v>4657</v>
          </cell>
          <cell r="B850" t="str">
            <v xml:space="preserve">Conformado de piezas cerámicas del sistema óxido de cinc (ZnO) con ceria (CeO2) o magnesia MgO a utilizar en la disminución de la concentración de contaminantes atmosféricos primarios procedentes de los procesos de combustión de fuentes móviles _x000D_
_x000D_
</v>
          </cell>
          <cell r="C850" t="str">
            <v>Jorge Enrique Rodriguez Paéz</v>
          </cell>
          <cell r="D850">
            <v>3180213</v>
          </cell>
          <cell r="E850" t="str">
            <v>jnpaez@unicauca.edu.co</v>
          </cell>
          <cell r="F850" t="str">
            <v>En Ejecución</v>
          </cell>
          <cell r="G850">
            <v>43116</v>
          </cell>
          <cell r="H850">
            <v>43662</v>
          </cell>
          <cell r="I850" t="str">
            <v>Ciencia y Tecnología de Materiales Cerámicos - CYTEMAC</v>
          </cell>
          <cell r="J850" t="str">
            <v>Facultad de Ciencias Naturales, Exactas y de la Educación</v>
          </cell>
        </row>
        <row r="851">
          <cell r="A851">
            <v>4658</v>
          </cell>
          <cell r="B851" t="str">
            <v>Framework para la interacción semántica de objetos inteligentes en la web de las cosas</v>
          </cell>
          <cell r="C851" t="str">
            <v>Gustavo Adolfo Ramirez Gonzalez</v>
          </cell>
          <cell r="D851">
            <v>76329206</v>
          </cell>
          <cell r="E851" t="str">
            <v>gramirez@unicauca.edu.co</v>
          </cell>
          <cell r="F851" t="str">
            <v>En Ejecución</v>
          </cell>
          <cell r="G851">
            <v>43136</v>
          </cell>
          <cell r="H851">
            <v>43501</v>
          </cell>
          <cell r="I851" t="str">
            <v>Ingeniería Telemática</v>
          </cell>
          <cell r="J851" t="str">
            <v>Facultad de Ingeniería Electrónica y Telecomunicaciones</v>
          </cell>
        </row>
        <row r="852">
          <cell r="A852">
            <v>4659</v>
          </cell>
          <cell r="B852" t="str">
            <v xml:space="preserve">Evaluación de la proteína malato deshidrogenasa (MDH1) y el polimorfismo en el gen Carnitina palmitoyl transferasa 1 (CPT1A) como factores de riesgo a presentar alteraciones metabólicas en pacientes con Síndrome Metabólico: estudio caso– control     </v>
          </cell>
          <cell r="C852" t="str">
            <v>Nohelia Cajas Salazar</v>
          </cell>
          <cell r="D852">
            <v>25280730</v>
          </cell>
          <cell r="E852" t="str">
            <v>nsalazar@unicauca.edu.co</v>
          </cell>
          <cell r="F852" t="str">
            <v>En Ejecución</v>
          </cell>
          <cell r="G852">
            <v>43122</v>
          </cell>
          <cell r="H852">
            <v>43487</v>
          </cell>
          <cell r="I852" t="str">
            <v>Toxicología Genética y Citogenética</v>
          </cell>
          <cell r="J852" t="str">
            <v>Facultad de Ciencias Naturales, Exactas y de la Educación</v>
          </cell>
        </row>
        <row r="853">
          <cell r="A853">
            <v>4660</v>
          </cell>
          <cell r="B853" t="str">
            <v>Monitorización periférica de síntomas de fallos en redes basadas en IP</v>
          </cell>
          <cell r="C853" t="str">
            <v>Alvaro Rendón Gallón</v>
          </cell>
          <cell r="D853">
            <v>6211037</v>
          </cell>
          <cell r="E853" t="str">
            <v>arendon@unicauca.edu.co</v>
          </cell>
          <cell r="F853" t="str">
            <v>En Ejecución</v>
          </cell>
          <cell r="G853">
            <v>43140</v>
          </cell>
          <cell r="H853">
            <v>43505</v>
          </cell>
          <cell r="I853" t="str">
            <v>Ingeniería Telemática</v>
          </cell>
          <cell r="J853" t="str">
            <v>Facultad de Ingeniería Electrónica y Telecomunicaciones</v>
          </cell>
        </row>
        <row r="854">
          <cell r="A854">
            <v>4661</v>
          </cell>
          <cell r="B854" t="str">
            <v>Región y multimedialidad en la narrativa de viajes (una aproximación desde el Laboratorio de medios periodísticos Co.marca)</v>
          </cell>
          <cell r="C854" t="str">
            <v>Juan Carlos Pino Correa</v>
          </cell>
          <cell r="D854">
            <v>76307112</v>
          </cell>
          <cell r="E854" t="str">
            <v>jcpino@unicauca.edu.co</v>
          </cell>
          <cell r="F854" t="str">
            <v>En Ejecución</v>
          </cell>
          <cell r="G854">
            <v>43143</v>
          </cell>
          <cell r="H854">
            <v>43508</v>
          </cell>
          <cell r="I854" t="str">
            <v>Estudios Culturales y de la Comunicación - ECCO</v>
          </cell>
          <cell r="J854" t="str">
            <v>Facultad de Derecho y Ciencias Políticas</v>
          </cell>
        </row>
        <row r="855">
          <cell r="A855">
            <v>4662</v>
          </cell>
          <cell r="B855" t="str">
            <v>Obtención de poliesteres potencialmente biodegradables, de xilitol y ácido succinico, mediante activación por microondas</v>
          </cell>
          <cell r="C855" t="str">
            <v>JAIME  MARTIN FRANCO</v>
          </cell>
          <cell r="D855">
            <v>14994590</v>
          </cell>
          <cell r="E855" t="str">
            <v>jmartinf@unicauca.edu.co</v>
          </cell>
          <cell r="F855" t="str">
            <v>En Ejecución</v>
          </cell>
          <cell r="G855">
            <v>43130</v>
          </cell>
          <cell r="H855">
            <v>43495</v>
          </cell>
          <cell r="I855" t="str">
            <v>QUIMICA DE PRODUCTOS NATURALES - QPN</v>
          </cell>
          <cell r="J855" t="str">
            <v>Facultad de Ciencias Naturales, Exactas y de la Educación</v>
          </cell>
        </row>
        <row r="856">
          <cell r="A856">
            <v>4663</v>
          </cell>
          <cell r="B856" t="str">
            <v>Evaluación de la eficiencia de remoción de carbamazepina mediante humedales construidos de flujo superficial horizontal bajo condiciones ambientales</v>
          </cell>
          <cell r="C856" t="str">
            <v>JUAN CARLOS  CASAS ZAPATA</v>
          </cell>
          <cell r="D856">
            <v>15505403</v>
          </cell>
          <cell r="E856" t="str">
            <v>jccasas@unicauca.edu.co</v>
          </cell>
          <cell r="F856" t="str">
            <v>En Ejecución</v>
          </cell>
          <cell r="G856">
            <v>43143</v>
          </cell>
          <cell r="H856">
            <v>43508</v>
          </cell>
          <cell r="I856" t="str">
            <v xml:space="preserve">Grupo de Ciencia e ingeniería en sistemas ambientales </v>
          </cell>
          <cell r="J856" t="str">
            <v>Facultad de Ingeniería Civil</v>
          </cell>
        </row>
        <row r="857">
          <cell r="A857">
            <v>4664</v>
          </cell>
          <cell r="B857" t="str">
            <v>Estrategias académicas pedagógicas y comunicacionales encaminadas al posicionamiento del programa de economía de la Universidad del Cauca</v>
          </cell>
          <cell r="C857" t="str">
            <v>JHONATAN ALEXANDER MORENO DELACRUZ</v>
          </cell>
          <cell r="D857">
            <v>1061735012</v>
          </cell>
          <cell r="E857" t="str">
            <v>jalexmd@unicauca.edu.co</v>
          </cell>
          <cell r="F857" t="str">
            <v>En Ejecución</v>
          </cell>
          <cell r="G857">
            <v>43143</v>
          </cell>
          <cell r="H857">
            <v>43508</v>
          </cell>
          <cell r="I857" t="str">
            <v>Investigaciones Contables, Económicas Y Administrativas - GICEA</v>
          </cell>
          <cell r="J857" t="str">
            <v>Facultad de Ciencias Contables Económicas y Administrativas</v>
          </cell>
        </row>
        <row r="858">
          <cell r="A858">
            <v>4665</v>
          </cell>
          <cell r="B858" t="str">
            <v>Diseño de plan inclusivo e innovador para fortalecer y dinamizar la actividad turística en Silvia Cauca</v>
          </cell>
          <cell r="C858" t="str">
            <v>LUZ STELLA PEMBERTHY GALLO</v>
          </cell>
          <cell r="D858">
            <v>31157675</v>
          </cell>
          <cell r="E858" t="str">
            <v>PEMBERTHYLS@UNICAUCA.EDU.CO</v>
          </cell>
          <cell r="F858" t="str">
            <v>En Ejecución</v>
          </cell>
          <cell r="G858">
            <v>43119</v>
          </cell>
          <cell r="H858">
            <v>43665</v>
          </cell>
          <cell r="I858" t="str">
            <v>DESARROLLO TURISTICO Y REGIONAL</v>
          </cell>
          <cell r="J858" t="str">
            <v>Facultad de Ciencias Contables Económicas y Administrativas</v>
          </cell>
        </row>
        <row r="859">
          <cell r="A859">
            <v>4666</v>
          </cell>
          <cell r="B859" t="str">
            <v>El campesinado de hoy: elementos académicos y sociales para la construcción del observatorio del campesinado Caucano</v>
          </cell>
          <cell r="C859" t="str">
            <v>Olga Lucía Cadena Durán</v>
          </cell>
          <cell r="D859">
            <v>52021928</v>
          </cell>
          <cell r="E859" t="str">
            <v>olgacadena@unicauca.edu.co</v>
          </cell>
          <cell r="F859" t="str">
            <v>En Ejecución</v>
          </cell>
          <cell r="G859">
            <v>43131</v>
          </cell>
          <cell r="H859">
            <v>43496</v>
          </cell>
          <cell r="I859" t="str">
            <v>PENSAMIENTO ECONOMICO SOCIEDAD Y CULTURA</v>
          </cell>
          <cell r="J859" t="str">
            <v>Facultad de Ciencias Contables Económicas y Administrativas</v>
          </cell>
        </row>
        <row r="860">
          <cell r="A860">
            <v>4667</v>
          </cell>
          <cell r="B860" t="str">
            <v>Fantasmagóricas- intervenciones multimediales, efímeras.</v>
          </cell>
          <cell r="C860" t="str">
            <v>Jim Luis Fannkugen Salas</v>
          </cell>
          <cell r="D860">
            <v>71773869</v>
          </cell>
          <cell r="E860" t="str">
            <v>fannkugenjim@unicauca.edu.co</v>
          </cell>
          <cell r="F860" t="str">
            <v>En Ejecución</v>
          </cell>
          <cell r="G860">
            <v>43122</v>
          </cell>
          <cell r="H860">
            <v>43487</v>
          </cell>
          <cell r="I860" t="str">
            <v>Precolectivo 5</v>
          </cell>
          <cell r="J860" t="str">
            <v>Facultad de Artes</v>
          </cell>
        </row>
        <row r="861">
          <cell r="A861">
            <v>4668</v>
          </cell>
          <cell r="B861" t="str">
            <v>Potencial uso de nanoparticulas de ZnO en purificación de aguas: evaluación preliminar de su capacidad antibacterial y toxicidad</v>
          </cell>
          <cell r="C861" t="str">
            <v>Jorge Enrique Rodriguez Paéz</v>
          </cell>
          <cell r="D861">
            <v>3180213</v>
          </cell>
          <cell r="E861" t="str">
            <v>jnpaez@unicauca.edu.co</v>
          </cell>
          <cell r="F861" t="str">
            <v>En Ejecución</v>
          </cell>
          <cell r="G861">
            <v>43116</v>
          </cell>
          <cell r="H861">
            <v>43662</v>
          </cell>
          <cell r="I861" t="str">
            <v>Ciencia y Tecnología de Materiales Cerámicos - CYTEMAC</v>
          </cell>
          <cell r="J861" t="str">
            <v>Facultad de Ciencias Naturales, Exactas y de la Educación</v>
          </cell>
        </row>
        <row r="862">
          <cell r="A862">
            <v>4669</v>
          </cell>
          <cell r="B862" t="str">
            <v>Análisis de la potencialidad de un corredor turístico para contribuir a  la ocupación dinámica de un sistema territorial urbano-rural desde una perspectiva de desarrollo sostenible en el corredor de Popayán - Patía</v>
          </cell>
          <cell r="C862" t="str">
            <v>Monica Maria Sinisterra Rodriguez</v>
          </cell>
          <cell r="D862">
            <v>67002775</v>
          </cell>
          <cell r="E862" t="str">
            <v>msinisterra@unicauca.edu.co</v>
          </cell>
          <cell r="F862" t="str">
            <v>En Ejecución</v>
          </cell>
          <cell r="G862">
            <v>43168</v>
          </cell>
          <cell r="H862">
            <v>43533</v>
          </cell>
          <cell r="I862" t="str">
            <v>Desarrollo y Políticas Públicas. POLINOMIA.</v>
          </cell>
          <cell r="J862" t="str">
            <v>Facultad de Ciencias Contables Económicas y Administrativas</v>
          </cell>
        </row>
        <row r="863">
          <cell r="A863">
            <v>4670</v>
          </cell>
          <cell r="B863" t="str">
            <v>Diseño e implementación de la experiencia transmedia: #terremoto83</v>
          </cell>
          <cell r="C863" t="str">
            <v>Nelson Fredy Osorio Andrade</v>
          </cell>
          <cell r="D863">
            <v>76306671</v>
          </cell>
          <cell r="E863" t="str">
            <v>nfoa@hotmail.com</v>
          </cell>
          <cell r="F863" t="str">
            <v>En Ejecución</v>
          </cell>
          <cell r="G863">
            <v>43118</v>
          </cell>
          <cell r="H863">
            <v>43483</v>
          </cell>
          <cell r="I863" t="str">
            <v>Grupo de Investigación y Estudios en Comunicación</v>
          </cell>
          <cell r="J863" t="str">
            <v>Facultad de Derecho y Ciencias Políticas</v>
          </cell>
        </row>
        <row r="864">
          <cell r="A864">
            <v>4671</v>
          </cell>
          <cell r="B864" t="str">
            <v>El invariante conforme de Yamabe sobre variedades producto con frontera y métodos numéricos sobre variedades</v>
          </cell>
          <cell r="C864" t="str">
            <v>ELKIN DARIO CÁRDENAS DÍAZ</v>
          </cell>
          <cell r="D864">
            <v>92228625</v>
          </cell>
          <cell r="E864" t="str">
            <v>ECARDENAS@UNICAUCA.EDU.CO</v>
          </cell>
          <cell r="F864" t="str">
            <v>En Ejecución</v>
          </cell>
          <cell r="G864">
            <v>43125</v>
          </cell>
          <cell r="H864">
            <v>43490</v>
          </cell>
          <cell r="I864" t="str">
            <v>Espacios Funcionales</v>
          </cell>
          <cell r="J864" t="str">
            <v>Facultad de Ciencias Naturales, Exactas y de la Educación</v>
          </cell>
        </row>
        <row r="865">
          <cell r="A865">
            <v>4672</v>
          </cell>
          <cell r="B865" t="str">
            <v>Laboratorio de Diseño y Ciudadanía para la promoción de la movilidad sostenible</v>
          </cell>
          <cell r="C865" t="str">
            <v>FABIAN ALEXANDER  ORDOÑEZ CASTILLO</v>
          </cell>
          <cell r="D865">
            <v>10290534</v>
          </cell>
          <cell r="E865" t="str">
            <v>falexor@unicauca.edu.co</v>
          </cell>
          <cell r="F865" t="str">
            <v>En Ejecución</v>
          </cell>
          <cell r="G865">
            <v>43115</v>
          </cell>
          <cell r="H865">
            <v>43631</v>
          </cell>
          <cell r="I865" t="str">
            <v>DISEÑO Y DESARROLLO</v>
          </cell>
          <cell r="J865" t="str">
            <v>Facultad de Artes</v>
          </cell>
        </row>
        <row r="866">
          <cell r="A866">
            <v>4673</v>
          </cell>
          <cell r="B866" t="str">
            <v>Expresión de Citoquinas asociadas a estrés académico y estrategias de afrontamiento en estudiantes de morfología de la Facultad de Ciencias de la Salud de la Universidad del Cauca</v>
          </cell>
          <cell r="C866" t="str">
            <v>Rosa Amalia Dueñas Cuellar</v>
          </cell>
          <cell r="D866">
            <v>34332079</v>
          </cell>
          <cell r="E866" t="str">
            <v>raduenasc@unicauca.edu.co</v>
          </cell>
          <cell r="F866" t="str">
            <v>En Ejecución</v>
          </cell>
          <cell r="G866">
            <v>43115</v>
          </cell>
          <cell r="H866">
            <v>43480</v>
          </cell>
          <cell r="I866" t="str">
            <v>Inmunología y Enfermedades infecciosas</v>
          </cell>
          <cell r="J866" t="str">
            <v>Facultad de Ciencias de la Salud</v>
          </cell>
        </row>
        <row r="867">
          <cell r="A867">
            <v>4674</v>
          </cell>
          <cell r="B867" t="str">
            <v>Técnicas de agricultura de precisión aplicadas a agroecología en municipio de el Tambo Cauca</v>
          </cell>
          <cell r="C867" t="str">
            <v xml:space="preserve">Jose Fernando  Grass Ramírez </v>
          </cell>
          <cell r="D867">
            <v>79626827</v>
          </cell>
          <cell r="E867" t="str">
            <v>jifigrass@yahoo.com</v>
          </cell>
          <cell r="F867" t="str">
            <v>En Ejecución</v>
          </cell>
          <cell r="G867">
            <v>43119</v>
          </cell>
          <cell r="H867">
            <v>43484</v>
          </cell>
          <cell r="I867" t="str">
            <v>TULL, Grupo de Investigaciones para el Desarrollo Rural.</v>
          </cell>
          <cell r="J867" t="str">
            <v>Facultad de Ciencias Agrarias</v>
          </cell>
        </row>
        <row r="868">
          <cell r="A868">
            <v>4675</v>
          </cell>
          <cell r="B868" t="str">
            <v xml:space="preserve">Asociación de la obesidad y el síndrome metabólico con el cronotipo de los universitarios de la ciudad de Popayán. </v>
          </cell>
          <cell r="C868" t="str">
            <v>Nancy Janneth Molano Tobar</v>
          </cell>
          <cell r="D868">
            <v>34561489</v>
          </cell>
          <cell r="E868" t="str">
            <v>najamoto@unicauca.edu.co</v>
          </cell>
          <cell r="F868" t="str">
            <v>En Ejecución</v>
          </cell>
          <cell r="G868">
            <v>43129</v>
          </cell>
          <cell r="H868">
            <v>43494</v>
          </cell>
          <cell r="I868" t="str">
            <v>Salud y Motricidad Humana</v>
          </cell>
          <cell r="J868" t="str">
            <v>Facultad de Ciencias Naturales, Exactas y de la Educación</v>
          </cell>
        </row>
        <row r="869">
          <cell r="A869">
            <v>4676</v>
          </cell>
          <cell r="B869" t="str">
            <v>Situación de salud y bienestar de los estudiantes de la Universidad del Cauca, 2017 - 2018- FASE 1</v>
          </cell>
          <cell r="C869" t="str">
            <v>Maria Virginia Pinzon Fernandez</v>
          </cell>
          <cell r="D869">
            <v>34542710</v>
          </cell>
          <cell r="E869" t="str">
            <v>mpinzon@unicauca.edu.co</v>
          </cell>
          <cell r="F869" t="str">
            <v>En Ejecución</v>
          </cell>
          <cell r="G869">
            <v>43117</v>
          </cell>
          <cell r="H869">
            <v>43482</v>
          </cell>
          <cell r="I869" t="str">
            <v>Grupo de Investigación en Salud -GIS</v>
          </cell>
          <cell r="J869" t="str">
            <v>Facultad de Ciencias de la Salud</v>
          </cell>
        </row>
        <row r="870">
          <cell r="A870">
            <v>4677</v>
          </cell>
          <cell r="B870" t="str">
            <v>Docking molecular in sílico de alcaloides como potenciales candidatos a fármacos para la enfermedad de Alzheimer</v>
          </cell>
          <cell r="C870" t="str">
            <v>WILLIAN ORLANDO CASTILLO ORDOÑEZ</v>
          </cell>
          <cell r="D870">
            <v>5230849</v>
          </cell>
          <cell r="E870" t="str">
            <v>wocastillo@unicauca.edu.co</v>
          </cell>
          <cell r="F870" t="str">
            <v>En Ejecución</v>
          </cell>
          <cell r="G870">
            <v>43115</v>
          </cell>
          <cell r="H870">
            <v>43661</v>
          </cell>
          <cell r="I870" t="str">
            <v>Biología Molecular y Ambiental del Cáncer - BIMAC</v>
          </cell>
          <cell r="J870" t="str">
            <v>Facultad de Ciencias Naturales, Exactas y de la Educación</v>
          </cell>
        </row>
        <row r="871">
          <cell r="A871">
            <v>4678</v>
          </cell>
          <cell r="B871" t="str">
            <v>Popayán en las canciones de Sergio Rojas Fajardo</v>
          </cell>
          <cell r="C871" t="str">
            <v>CARLOS HUGO AYALA</v>
          </cell>
          <cell r="D871">
            <v>10529631</v>
          </cell>
          <cell r="E871" t="str">
            <v>jorcoral@unicauca.edu.co</v>
          </cell>
          <cell r="F871" t="str">
            <v>En Ejecución</v>
          </cell>
          <cell r="G871">
            <v>43115</v>
          </cell>
          <cell r="H871">
            <v>43661</v>
          </cell>
          <cell r="I871" t="str">
            <v>SONCOLOMBIA</v>
          </cell>
          <cell r="J871" t="str">
            <v>Facultad de Artes</v>
          </cell>
        </row>
        <row r="872">
          <cell r="A872">
            <v>4679</v>
          </cell>
          <cell r="B872" t="str">
            <v>IMPLEMENTACIÓN DE UN DISPOSITIVO ACÚSTICO PARA REPELER PLAGAS DE MURCIÉLAGOS EN VIVIENDAS EN EL MUNICIPIO DE POPAYÁN, CAUCA</v>
          </cell>
          <cell r="C872" t="str">
            <v>MARIA DEL PILAR  RIVAS PAVA</v>
          </cell>
          <cell r="D872">
            <v>51643632</v>
          </cell>
          <cell r="E872" t="str">
            <v>mariaprivas@unicauca.edu.co</v>
          </cell>
          <cell r="F872" t="str">
            <v>Aprobado</v>
          </cell>
          <cell r="G872">
            <v>43132</v>
          </cell>
          <cell r="H872">
            <v>43497</v>
          </cell>
          <cell r="I872" t="str">
            <v>ESTUDIOS EN MANEJO DE VIDA SILVESTRE Y CONSERVACION - GEMAVIC</v>
          </cell>
          <cell r="J872" t="str">
            <v>Facultad de Ciencias Naturales, Exactas y de la Educación</v>
          </cell>
        </row>
        <row r="873">
          <cell r="A873">
            <v>4680</v>
          </cell>
          <cell r="B873" t="str">
            <v>DESARROLLO Y PRODUCCIÓN DE LOTES PILOTO  DE ANTIVENENOS CON POTENCIAL EN EL MANEJO DE INTOXICACIONES POR ESCORPIONES Y LONOMIA EN COLOMBIA. CONTRATO RC 869 DE 2017</v>
          </cell>
          <cell r="C873" t="str">
            <v>Jimmy Alexander Guerrero Vargas</v>
          </cell>
          <cell r="D873">
            <v>76320393</v>
          </cell>
          <cell r="E873" t="str">
            <v>guerrero@unicauca.edu.co</v>
          </cell>
          <cell r="F873" t="str">
            <v>En Ejecución</v>
          </cell>
          <cell r="G873">
            <v>43122</v>
          </cell>
          <cell r="H873">
            <v>44218</v>
          </cell>
          <cell r="I873" t="str">
            <v>INVESTIGACIONES HERPETOLOGICAS Y TOXINOLOGICAS</v>
          </cell>
          <cell r="J873" t="str">
            <v>Facultad de Ciencias Naturales, Exactas y de la Educación</v>
          </cell>
        </row>
        <row r="874">
          <cell r="A874">
            <v>4681</v>
          </cell>
          <cell r="B874" t="str">
            <v>EFECTO VASOMOTOR DE PEPTIDOS DE MASA MOLECULAR 2,5 A 6 KD, ASILADOS DEL VENENO DEL ESCORPION CENTRUROIDES MARGARITATUS (GERVAIS, 1984) SOBRE ENDOTELIO DE ARTERIA AORTA DE RATTUS NORVERGICUS. CONVENIO NO. 201801.</v>
          </cell>
          <cell r="C874" t="str">
            <v>Jose Toribio Beltran Vidal</v>
          </cell>
          <cell r="D874">
            <v>10533149</v>
          </cell>
          <cell r="E874" t="str">
            <v>jbeltran@unicauca.edu.co</v>
          </cell>
          <cell r="F874" t="str">
            <v>En Ejecución</v>
          </cell>
          <cell r="G874">
            <v>43269</v>
          </cell>
          <cell r="H874">
            <v>43634</v>
          </cell>
          <cell r="I874" t="str">
            <v>INVESTIGACIONES HERPETOLOGICAS Y TOXINOLOGICAS</v>
          </cell>
          <cell r="J874" t="str">
            <v>Facultad de Ciencias Naturales, Exactas y de la Educación</v>
          </cell>
        </row>
        <row r="875">
          <cell r="A875">
            <v>4682</v>
          </cell>
          <cell r="B875" t="str">
            <v>FUNCIONAMIENTO VRI-2018. FORTALECIMIENTO DEL SISTEMA DE INVESTIGACIONES</v>
          </cell>
          <cell r="C875" t="str">
            <v>Hector Samuel Villada Castillo</v>
          </cell>
          <cell r="D875">
            <v>7551810</v>
          </cell>
          <cell r="E875" t="str">
            <v>villada@unicauca.edu.co</v>
          </cell>
          <cell r="F875" t="str">
            <v>En Ejecución</v>
          </cell>
          <cell r="G875">
            <v>43101</v>
          </cell>
          <cell r="H875">
            <v>43465</v>
          </cell>
          <cell r="I875" t="str">
            <v>Investigadores Independientes</v>
          </cell>
          <cell r="J875" t="str">
            <v>Otro</v>
          </cell>
        </row>
        <row r="876">
          <cell r="A876">
            <v>4683</v>
          </cell>
          <cell r="B876" t="str">
            <v>APOYO A GRUPOS DE INVESTIGACION UNICAUCA-2018</v>
          </cell>
          <cell r="C876" t="str">
            <v>Hector Samuel Villada Castillo</v>
          </cell>
          <cell r="D876">
            <v>7551810</v>
          </cell>
          <cell r="E876" t="str">
            <v>villada@unicauca.edu.co</v>
          </cell>
          <cell r="F876" t="str">
            <v>En Ejecución</v>
          </cell>
          <cell r="G876">
            <v>43101</v>
          </cell>
          <cell r="H876">
            <v>43465</v>
          </cell>
          <cell r="I876" t="str">
            <v>Investigadores Independientes</v>
          </cell>
          <cell r="J876" t="str">
            <v>Otro</v>
          </cell>
        </row>
        <row r="877">
          <cell r="A877">
            <v>4684</v>
          </cell>
          <cell r="B877" t="str">
            <v>DIVISIÓN DE INNOVACIÓN, EMPRENDIMIENTO Y ARTICULACIÓN CON EL ENTORNO-DAE-2018</v>
          </cell>
          <cell r="C877" t="str">
            <v>Julian Andres  Caicedo Ortiz</v>
          </cell>
          <cell r="D877">
            <v>76330278</v>
          </cell>
          <cell r="E877" t="str">
            <v>julianca@unicauca.edu.co</v>
          </cell>
          <cell r="F877" t="str">
            <v>En Ejecución</v>
          </cell>
          <cell r="G877">
            <v>43101</v>
          </cell>
          <cell r="H877">
            <v>43465</v>
          </cell>
          <cell r="I877" t="str">
            <v>Grupo de Investigación Actores, procesos e Instituciones Políticas- GIAPRIP</v>
          </cell>
          <cell r="J877" t="str">
            <v>Facultad de Derecho y Ciencias Políticas</v>
          </cell>
        </row>
        <row r="878">
          <cell r="A878">
            <v>4685</v>
          </cell>
          <cell r="B878" t="str">
            <v>FUNCIONAMIENTO EDITORIAL UNIVERSIDAD DEL CAUCA - 2018</v>
          </cell>
          <cell r="C878" t="str">
            <v>Mario Delgado Noguera</v>
          </cell>
          <cell r="D878">
            <v>10533346</v>
          </cell>
          <cell r="E878" t="str">
            <v>mariodelg@gmail.com</v>
          </cell>
          <cell r="F878" t="str">
            <v>En Ejecución</v>
          </cell>
          <cell r="G878">
            <v>43101</v>
          </cell>
          <cell r="H878">
            <v>43465</v>
          </cell>
          <cell r="I878" t="str">
            <v>Lactancia materna y alimentación complementaria</v>
          </cell>
          <cell r="J878" t="str">
            <v>Facultad de Ciencias de la Salud</v>
          </cell>
        </row>
        <row r="879">
          <cell r="A879">
            <v>4686</v>
          </cell>
          <cell r="B879" t="str">
            <v>PRINCIPALES HALLAZGOS ACOCARDIOGRÁFICOS EN UNA CORTE TRANSVERSAL DE PACIENTES DE POPAYÁN CON ARTRITIS REUMATOIDEA: SEGUIMIENTO A UN AÑO (2016-2017)</v>
          </cell>
          <cell r="C879" t="str">
            <v>NELSON ADOLFO LO PEZ GARZON</v>
          </cell>
          <cell r="D879">
            <v>10528937</v>
          </cell>
          <cell r="E879" t="str">
            <v>nlmart99@hotmail.com</v>
          </cell>
          <cell r="F879" t="str">
            <v>Terminado</v>
          </cell>
          <cell r="G879">
            <v>43080</v>
          </cell>
          <cell r="H879">
            <v>43221</v>
          </cell>
          <cell r="I879" t="str">
            <v>Grupo de Investigación en Salud -GIS</v>
          </cell>
          <cell r="J879" t="str">
            <v>Facultad de Ciencias de la Salud</v>
          </cell>
        </row>
        <row r="880">
          <cell r="A880">
            <v>4687</v>
          </cell>
          <cell r="B880" t="str">
            <v>BIFURCACIÓN DE HOPF EN UN MODELO CON DIFUSIÓN Y EFECTO ALLEE ADITIVO EN LAS PRESAS</v>
          </cell>
          <cell r="C880" t="str">
            <v>Aida Patricia Gonzalez Nieva</v>
          </cell>
          <cell r="D880">
            <v>38876682</v>
          </cell>
          <cell r="E880" t="str">
            <v>apagon@unicauca.edu.co</v>
          </cell>
          <cell r="F880" t="str">
            <v>En Ejecución</v>
          </cell>
          <cell r="G880">
            <v>43101</v>
          </cell>
          <cell r="H880">
            <v>43830</v>
          </cell>
          <cell r="I880" t="str">
            <v>Espacios Funcionales</v>
          </cell>
          <cell r="J880" t="str">
            <v>Facultad de Ciencias Naturales, Exactas y de la Educación</v>
          </cell>
        </row>
        <row r="881">
          <cell r="A881">
            <v>4688</v>
          </cell>
          <cell r="B881" t="str">
            <v>CONVENIO INTERADMINITRATIVO No. 1398 ENTRE LA UNIVERSIDAD DEL CAUCA Y EL MINISTERIO DE EDUCACION NACIONAL. "ESTRATEGIA TRANSMEDIA PARA LA FORMACION TECNICA DE LAS MUJERES DEL PUTUMAYO EN EL POSTCONFLICTO"</v>
          </cell>
          <cell r="C881" t="str">
            <v>Luis German Gomez Bernal</v>
          </cell>
          <cell r="D881">
            <v>79324903</v>
          </cell>
          <cell r="E881" t="str">
            <v>ggomez@unicauca.edu.co</v>
          </cell>
          <cell r="F881" t="str">
            <v>En Ejecución</v>
          </cell>
          <cell r="G881">
            <v>43073</v>
          </cell>
          <cell r="H881">
            <v>43404</v>
          </cell>
          <cell r="I881" t="str">
            <v>GRUPO DE ESTUDIOS EN GEOLOGÍA, ECOLOGÍA Y CONSERVACIÓN-GECO</v>
          </cell>
          <cell r="J881" t="str">
            <v>Facultad de Ciencias Naturales, Exactas y de la Educación</v>
          </cell>
        </row>
        <row r="882">
          <cell r="A882">
            <v>4689</v>
          </cell>
          <cell r="B882" t="str">
            <v xml:space="preserve">FORMAS LINEALES EN SUCESIONES GENERALIZADAS DE FIBONACCI_x000D_
_x000D_
</v>
          </cell>
          <cell r="C882" t="str">
            <v xml:space="preserve">Jhon Jairo Bravo Grijalba </v>
          </cell>
          <cell r="D882">
            <v>76328867</v>
          </cell>
          <cell r="E882" t="str">
            <v>jbravo@unicauca.edu.co</v>
          </cell>
          <cell r="F882" t="str">
            <v>En Ejecución</v>
          </cell>
          <cell r="G882">
            <v>43101</v>
          </cell>
          <cell r="H882">
            <v>43830</v>
          </cell>
          <cell r="I882" t="str">
            <v>MATEMÁTICA DISCRETA Y APLICACIONES: ERM MATDIS</v>
          </cell>
          <cell r="J882" t="str">
            <v>Facultad de Ciencias Naturales, Exactas y de la Educación</v>
          </cell>
        </row>
        <row r="883">
          <cell r="A883">
            <v>4690</v>
          </cell>
          <cell r="B883" t="str">
            <v>UN MODELO HÍBRIDO BASADO EN PCFG Y REDES NEURONALES PARA PROBLEMAS DE RECONOCIMIENTO DE PATRONES</v>
          </cell>
          <cell r="C883" t="str">
            <v>Mauricio Maca Chagüendo</v>
          </cell>
          <cell r="D883">
            <v>76311893</v>
          </cell>
          <cell r="E883" t="str">
            <v>mmaca@unicauca.edu.co</v>
          </cell>
          <cell r="F883" t="str">
            <v>En Ejecución</v>
          </cell>
          <cell r="G883">
            <v>43101</v>
          </cell>
          <cell r="H883">
            <v>43830</v>
          </cell>
          <cell r="I883" t="str">
            <v>Grupo de Optimización</v>
          </cell>
          <cell r="J883" t="str">
            <v>Facultad de Ciencias Naturales, Exactas y de la Educación</v>
          </cell>
        </row>
        <row r="884">
          <cell r="A884">
            <v>4691</v>
          </cell>
          <cell r="B884" t="str">
            <v>CENTRO INTERNACIONAL PARA LA INVESTIGACIÓN DEL AGUA Y EL OXÍGENO –CINAO- 2018</v>
          </cell>
          <cell r="C884" t="str">
            <v>JUAN CARLOS  CASAS ZAPATA</v>
          </cell>
          <cell r="D884">
            <v>15505403</v>
          </cell>
          <cell r="E884" t="str">
            <v>jccasas@unicauca.edu.co</v>
          </cell>
          <cell r="F884" t="str">
            <v>En Ejecución</v>
          </cell>
          <cell r="G884">
            <v>43101</v>
          </cell>
          <cell r="H884">
            <v>43465</v>
          </cell>
          <cell r="I884" t="str">
            <v xml:space="preserve">Grupo de Ciencia e ingeniería en sistemas ambientales </v>
          </cell>
          <cell r="J884" t="str">
            <v>Facultad de Ingeniería Civil</v>
          </cell>
        </row>
        <row r="885">
          <cell r="A885">
            <v>4692</v>
          </cell>
          <cell r="B885" t="str">
            <v>APOYO SEMILLEROS DE INVESTIGACIÓN - VRI-2018</v>
          </cell>
          <cell r="C885" t="str">
            <v>Julian Andres  Caicedo Ortiz</v>
          </cell>
          <cell r="D885">
            <v>76330278</v>
          </cell>
          <cell r="E885" t="str">
            <v>julianca@unicauca.edu.co</v>
          </cell>
          <cell r="F885" t="str">
            <v>En Ejecución</v>
          </cell>
          <cell r="G885">
            <v>43101</v>
          </cell>
          <cell r="H885">
            <v>43465</v>
          </cell>
          <cell r="I885" t="str">
            <v>Grupo de Investigación Actores, procesos e Instituciones Políticas- GIAPRIP</v>
          </cell>
          <cell r="J885" t="str">
            <v>Facultad de Derecho y Ciencias Políticas</v>
          </cell>
        </row>
        <row r="886">
          <cell r="A886">
            <v>4693</v>
          </cell>
          <cell r="B886" t="str">
            <v>PLAN ESTRATÉGICO DE EDUCACIÓN RURAL SUSTENTABLE E INTERCULTURAL PARA EL DEPARTAMENTO DEL CAUCA. CONVENIO INTERADMINISTRATIVO NO. 823 DEL 2018 SUSCRITO ENTRE EL MINISTERIO DE EDUCACIÓN NACIONAL Y LA UNIVERSIDAD DEL CAUCA</v>
          </cell>
          <cell r="C886" t="str">
            <v xml:space="preserve">Luis Alfredo  Londoño Velez </v>
          </cell>
          <cell r="D886">
            <v>19465792</v>
          </cell>
          <cell r="E886" t="str">
            <v>llondono@unicauca.edu.co</v>
          </cell>
          <cell r="F886" t="str">
            <v>En Ejecución</v>
          </cell>
          <cell r="G886">
            <v>43137</v>
          </cell>
          <cell r="H886">
            <v>43434</v>
          </cell>
          <cell r="I886" t="str">
            <v>TULL, Grupo de Investigaciones para el Desarrollo Rural.</v>
          </cell>
          <cell r="J886" t="str">
            <v>Facultad de Ciencias Agrarias</v>
          </cell>
        </row>
        <row r="887">
          <cell r="A887">
            <v>4694</v>
          </cell>
          <cell r="B887" t="str">
            <v xml:space="preserve">MOOCMENTES - CONSTRUCCIÓN DE CAPACIDADES PARA LA GESTIÓN DE MOOC PARA LA FORMACIÓN PROFESIONAL, EL DESARROLLO RURAL Y NUEVAS GENERACIONES DE ESTUDIANTES RURALES EN EL MEJORAMIENTO DE SU TRÁNSITO A LA EDUCACIÓN SUPERIOR. CONVENIO  NO. 857 DEL 2018 _x000D_
</v>
          </cell>
          <cell r="C887" t="str">
            <v>Gustavo Adolfo Ramirez Gonzalez</v>
          </cell>
          <cell r="D887">
            <v>76329206</v>
          </cell>
          <cell r="E887" t="str">
            <v>gramirez@unicauca.edu.co</v>
          </cell>
          <cell r="F887" t="str">
            <v>En Ejecución</v>
          </cell>
          <cell r="G887">
            <v>43137</v>
          </cell>
          <cell r="H887">
            <v>43434</v>
          </cell>
          <cell r="I887" t="str">
            <v>Ingeniería Telemática</v>
          </cell>
          <cell r="J887" t="str">
            <v>Facultad de Ingeniería Electrónica y Telecomunicaciones</v>
          </cell>
        </row>
        <row r="888">
          <cell r="A888">
            <v>4695</v>
          </cell>
          <cell r="B888" t="str">
            <v>CARACTERIZACIÓN INTEGRAL A LA POBLACIÓN VICTIMAS DEL CONFLICTO ARMADO EN EL DEPARTAMENTO DEL CAUCA. CONTRATO NO. 648 -02018 CELEBRADO ENTRE LA GOBERNACIÓN DEL CAUCA Y LA UNIVERSIDAD DEL CAUCA</v>
          </cell>
          <cell r="C888" t="str">
            <v>Julian Andres  Caicedo Ortiz</v>
          </cell>
          <cell r="D888">
            <v>76330278</v>
          </cell>
          <cell r="E888" t="str">
            <v>julianca@unicauca.edu.co</v>
          </cell>
          <cell r="F888" t="str">
            <v>En Ejecución</v>
          </cell>
          <cell r="G888">
            <v>43139</v>
          </cell>
          <cell r="H888">
            <v>43441</v>
          </cell>
          <cell r="I888" t="str">
            <v>Grupo de Investigación Actores, procesos e Instituciones Políticas- GIAPRIP</v>
          </cell>
          <cell r="J888" t="str">
            <v>Facultad de Derecho y Ciencias Políticas</v>
          </cell>
        </row>
        <row r="889">
          <cell r="A889">
            <v>4696</v>
          </cell>
          <cell r="B889" t="str">
            <v xml:space="preserve">Análisis sociojurídico y constitucional sobre las relaciones interculturales y transculturales en el Norte del Cauca -Pacífico Cauca-  </v>
          </cell>
          <cell r="C889" t="str">
            <v>Jairo Vladimir Llano Franco</v>
          </cell>
          <cell r="D889">
            <v>94378729</v>
          </cell>
          <cell r="E889" t="str">
            <v>jairollano@unicauca.edu.co</v>
          </cell>
          <cell r="F889" t="str">
            <v>En Ejecución</v>
          </cell>
          <cell r="G889">
            <v>43125</v>
          </cell>
          <cell r="H889">
            <v>43276</v>
          </cell>
          <cell r="I889" t="str">
            <v>Grupo de Investigación Actores, procesos e Instituciones Políticas- GIAPRIP</v>
          </cell>
          <cell r="J889" t="str">
            <v>Facultad de Derecho y Ciencias Políticas</v>
          </cell>
        </row>
        <row r="890">
          <cell r="A890">
            <v>4697</v>
          </cell>
          <cell r="B890" t="str">
            <v>Mirada de las prácticas pedagógicas desde el escenario de prevención y promoción de la salud en la Licenciatura en Educación Básica con énfasis en Educación Física, Recreación y Deportes</v>
          </cell>
          <cell r="C890" t="str">
            <v>Nancy Janneth Molano Tobar</v>
          </cell>
          <cell r="D890">
            <v>34561489</v>
          </cell>
          <cell r="E890" t="str">
            <v>najamoto@unicauca.edu.co</v>
          </cell>
          <cell r="F890" t="str">
            <v>Suspendido</v>
          </cell>
          <cell r="G890">
            <v>43138</v>
          </cell>
          <cell r="H890">
            <v>43503</v>
          </cell>
          <cell r="I890" t="str">
            <v>Salud y Motricidad Humana</v>
          </cell>
          <cell r="J890" t="str">
            <v>Facultad de Ciencias Naturales, Exactas y de la Educación</v>
          </cell>
        </row>
        <row r="891">
          <cell r="A891">
            <v>4698</v>
          </cell>
          <cell r="B891" t="str">
            <v>La danza contemporánea en el reconocimiento del lenguaje corporal en los diversos espacios universitarios (Primera etapa)</v>
          </cell>
          <cell r="C891" t="str">
            <v>Maria Elena  Mejia Serna</v>
          </cell>
          <cell r="D891">
            <v>42063542</v>
          </cell>
          <cell r="E891" t="str">
            <v>marmejia@unicauca.edu.co</v>
          </cell>
          <cell r="F891" t="str">
            <v>En Ejecución</v>
          </cell>
          <cell r="G891">
            <v>43138</v>
          </cell>
          <cell r="H891">
            <v>43592</v>
          </cell>
          <cell r="I891" t="str">
            <v>Pedagogía y Currículo</v>
          </cell>
          <cell r="J891" t="str">
            <v>Facultad de Ciencias Naturales, Exactas y de la Educación</v>
          </cell>
        </row>
        <row r="892">
          <cell r="A892">
            <v>4699</v>
          </cell>
          <cell r="B892" t="str">
            <v>Educación para la construcción de paz. Una propuesta pedagógica desde la educación física y la motricidad</v>
          </cell>
          <cell r="C892" t="str">
            <v>John Jamer  Quintero Tapia</v>
          </cell>
          <cell r="D892">
            <v>10302814</v>
          </cell>
          <cell r="E892" t="str">
            <v>jjquintero@unicauca.edu.co</v>
          </cell>
          <cell r="F892" t="str">
            <v>En Ejecución</v>
          </cell>
          <cell r="G892">
            <v>43140</v>
          </cell>
          <cell r="H892">
            <v>43505</v>
          </cell>
          <cell r="I892" t="str">
            <v>Urdimbre</v>
          </cell>
          <cell r="J892" t="str">
            <v>Facultad de Ciencias Naturales, Exactas y de la Educación</v>
          </cell>
        </row>
        <row r="893">
          <cell r="A893">
            <v>4700</v>
          </cell>
          <cell r="B893" t="str">
            <v>EL SECRETO PROFESIONAL. Análisis desde el derecho procesal y las garantías constitucionales</v>
          </cell>
          <cell r="C893" t="str">
            <v>FRANKLYN  FAJARDO SANDOVAL</v>
          </cell>
          <cell r="D893">
            <v>17645840</v>
          </cell>
          <cell r="E893" t="str">
            <v>fajardofs@unicaca.edu.co</v>
          </cell>
          <cell r="F893" t="str">
            <v>En Ejecución</v>
          </cell>
          <cell r="G893">
            <v>43146</v>
          </cell>
          <cell r="H893">
            <v>43511</v>
          </cell>
          <cell r="I893" t="str">
            <v>Derecho Médico, Derechos Humanos y Bioética</v>
          </cell>
          <cell r="J893" t="str">
            <v>Facultad de Derecho y Ciencias Políticas</v>
          </cell>
        </row>
        <row r="894">
          <cell r="A894">
            <v>4701</v>
          </cell>
          <cell r="B894" t="str">
            <v>Representación del Vector Posición para Curvas Rectificantes</v>
          </cell>
          <cell r="C894" t="str">
            <v>Hector Efren Guerrero Mora</v>
          </cell>
          <cell r="D894">
            <v>16780283</v>
          </cell>
          <cell r="E894" t="str">
            <v>heguerrero@unicauca.edu.co</v>
          </cell>
          <cell r="F894" t="str">
            <v>En Ejecución</v>
          </cell>
          <cell r="G894">
            <v>43146</v>
          </cell>
          <cell r="H894">
            <v>43511</v>
          </cell>
          <cell r="I894" t="str">
            <v>Grupo de Investigación de Matématicas y Física Teórica -GIMAFT-</v>
          </cell>
          <cell r="J894" t="str">
            <v>Facultad de Ciencias Naturales, Exactas y de la Educación</v>
          </cell>
        </row>
        <row r="895">
          <cell r="A895">
            <v>4702</v>
          </cell>
          <cell r="B895" t="str">
            <v>Discursos públicos sobre la campaña presidencial de 2018 en Extra Cauca y Diario del Cauca</v>
          </cell>
          <cell r="C895" t="str">
            <v>Piedad Ruiz Echeverry</v>
          </cell>
          <cell r="D895">
            <v>31900022</v>
          </cell>
          <cell r="E895" t="str">
            <v>pruiz@unicauca.edu.co</v>
          </cell>
          <cell r="F895" t="str">
            <v>En Ejecución</v>
          </cell>
          <cell r="G895">
            <v>43150</v>
          </cell>
          <cell r="H895">
            <v>43515</v>
          </cell>
          <cell r="I895" t="str">
            <v>Grupo de Investigación y Estudios en Comunicación</v>
          </cell>
          <cell r="J895" t="str">
            <v>Facultad de Derecho y Ciencias Políticas</v>
          </cell>
        </row>
        <row r="896">
          <cell r="A896">
            <v>4703</v>
          </cell>
          <cell r="B896" t="str">
            <v>Análisis comparado de la fragmentación de la producción en América Latina en un marco de contratos incompletos</v>
          </cell>
          <cell r="C896" t="str">
            <v>Monica Maria Sinisterra Rodriguez</v>
          </cell>
          <cell r="D896">
            <v>67002775</v>
          </cell>
          <cell r="E896" t="str">
            <v>msinisterra@unicauca.edu.co</v>
          </cell>
          <cell r="F896" t="str">
            <v>En Ejecución</v>
          </cell>
          <cell r="G896">
            <v>43151</v>
          </cell>
          <cell r="H896">
            <v>43516</v>
          </cell>
          <cell r="I896" t="str">
            <v>Desarrollo y Políticas Públicas. POLINOMIA.</v>
          </cell>
          <cell r="J896" t="str">
            <v>Facultad de Ciencias Contables Económicas y Administrativas</v>
          </cell>
        </row>
        <row r="897">
          <cell r="A897">
            <v>4704</v>
          </cell>
          <cell r="B897" t="str">
            <v>Un modelo hı́brido basado en PCFG y Redes Neuronales para problemas de reconocimiento de patrones</v>
          </cell>
          <cell r="C897" t="str">
            <v>Mauricio Maca Chagüendo</v>
          </cell>
          <cell r="D897">
            <v>76311893</v>
          </cell>
          <cell r="E897" t="str">
            <v>mmaca@unicauca.edu.co</v>
          </cell>
          <cell r="F897" t="str">
            <v>En Ejecución</v>
          </cell>
          <cell r="G897">
            <v>43151</v>
          </cell>
          <cell r="H897">
            <v>43881</v>
          </cell>
          <cell r="I897" t="str">
            <v>Grupo de Optimización</v>
          </cell>
          <cell r="J897" t="str">
            <v>Facultad de Ciencias Naturales, Exactas y de la Educación</v>
          </cell>
        </row>
        <row r="898">
          <cell r="A898">
            <v>4705</v>
          </cell>
          <cell r="B898" t="str">
            <v>Determinación de especies vegetales potenciales para la restauración ecológica de la planicie de Popayán</v>
          </cell>
          <cell r="C898" t="str">
            <v>Diego de Jesus Macias Pinto</v>
          </cell>
          <cell r="D898">
            <v>18393603</v>
          </cell>
          <cell r="E898" t="str">
            <v>djmacias@unicauca.edu.co</v>
          </cell>
          <cell r="F898" t="str">
            <v>En Ejecución</v>
          </cell>
          <cell r="G898">
            <v>43152</v>
          </cell>
          <cell r="H898">
            <v>43517</v>
          </cell>
          <cell r="I898" t="str">
            <v>ESTUDIOS EN DIVERSIDAD VEGETAL "SACHAWAIRA"</v>
          </cell>
          <cell r="J898" t="str">
            <v>Facultad de Ciencias Naturales, Exactas y de la Educación</v>
          </cell>
        </row>
        <row r="899">
          <cell r="A899">
            <v>4706</v>
          </cell>
          <cell r="B899" t="str">
            <v>Sistema de monitoreo de radiodifusión FM</v>
          </cell>
          <cell r="C899" t="str">
            <v>Victor Manuel Quintero Florez</v>
          </cell>
          <cell r="D899">
            <v>76323426</v>
          </cell>
          <cell r="E899" t="str">
            <v>vflorez@unicauca.edu.co</v>
          </cell>
          <cell r="F899" t="str">
            <v>En Ejecución</v>
          </cell>
          <cell r="G899">
            <v>43153</v>
          </cell>
          <cell r="H899">
            <v>43699</v>
          </cell>
          <cell r="I899" t="str">
            <v>Grupo de Radio e Inalámbricas - GRIAL</v>
          </cell>
          <cell r="J899" t="str">
            <v>Facultad de Ingeniería Electrónica y Telecomunicaciones</v>
          </cell>
        </row>
        <row r="900">
          <cell r="A900">
            <v>4707</v>
          </cell>
          <cell r="B900" t="str">
            <v>Bacterias de ambientes extremos como posibles bioindicadores de cambio ambiental en el Parque Nacional Natural los Nevados</v>
          </cell>
          <cell r="C900" t="str">
            <v>Nilza Velasco Palomino</v>
          </cell>
          <cell r="D900">
            <v>34530331</v>
          </cell>
          <cell r="E900" t="str">
            <v>nilvela@unicauca.edu.co</v>
          </cell>
          <cell r="F900" t="str">
            <v>En Ejecución</v>
          </cell>
          <cell r="G900">
            <v>43153</v>
          </cell>
          <cell r="H900">
            <v>43518</v>
          </cell>
          <cell r="I900" t="str">
            <v>Biología Molecular y Ambiental del Cáncer - BIMAC</v>
          </cell>
          <cell r="J900" t="str">
            <v>Facultad de Ciencias Naturales, Exactas y de la Educación</v>
          </cell>
        </row>
        <row r="901">
          <cell r="A901">
            <v>4708</v>
          </cell>
          <cell r="B901" t="str">
            <v>Factores condicionantes básicos y estado nutricional en primera infancia - Centro_x000D_
Universitario de Salud "Alfonso López"</v>
          </cell>
          <cell r="C901" t="str">
            <v>Gloria Amparo Miranda Martinez</v>
          </cell>
          <cell r="D901">
            <v>30720867</v>
          </cell>
          <cell r="E901" t="str">
            <v>nnotiene@hotmail.com</v>
          </cell>
          <cell r="F901" t="str">
            <v>En Ejecución</v>
          </cell>
          <cell r="G901">
            <v>43160</v>
          </cell>
          <cell r="H901">
            <v>43525</v>
          </cell>
          <cell r="I901" t="str">
            <v>Grupo de Investigación en Salud -GIS</v>
          </cell>
          <cell r="J901" t="str">
            <v>Facultad de Ciencias de la Salud</v>
          </cell>
        </row>
        <row r="902">
          <cell r="A902">
            <v>4709</v>
          </cell>
          <cell r="B902" t="str">
            <v>Sentidos de la formación bioética en las prácticas formativas de los estudiantes de_x000D_
enfermería en un contexto intercultural</v>
          </cell>
          <cell r="C902" t="str">
            <v>Francisco Fernando Bohórquez Góngora</v>
          </cell>
          <cell r="D902">
            <v>19451213</v>
          </cell>
          <cell r="E902" t="str">
            <v>frabohorquez@unicauca.edu.co</v>
          </cell>
          <cell r="F902" t="str">
            <v>En Ejecución</v>
          </cell>
          <cell r="G902">
            <v>43165</v>
          </cell>
          <cell r="H902">
            <v>43896</v>
          </cell>
          <cell r="I902" t="str">
            <v>KON-MOCIÓN SEMINARIO PERMANENTE DE MOTRICIDAD HUMANA.</v>
          </cell>
          <cell r="J902" t="str">
            <v>Facultad de Ciencias Naturales, Exactas y de la Educación</v>
          </cell>
        </row>
        <row r="903">
          <cell r="A903">
            <v>4710</v>
          </cell>
          <cell r="B903" t="str">
            <v>Relación entre la condición de salud y las caracteristicas personales de los  integrantes de las zonas de concentración en el Departamento del Cauca</v>
          </cell>
          <cell r="C903" t="str">
            <v xml:space="preserve">Adriana  Guzman Velasco </v>
          </cell>
          <cell r="D903">
            <v>51777228</v>
          </cell>
          <cell r="E903" t="str">
            <v>nnotiene@hotmail.com</v>
          </cell>
          <cell r="F903" t="str">
            <v>En Ejecución</v>
          </cell>
          <cell r="G903">
            <v>43037</v>
          </cell>
          <cell r="H903">
            <v>43402</v>
          </cell>
          <cell r="I903" t="str">
            <v>Movimiento Corporal Humano y Calidad de Vida</v>
          </cell>
          <cell r="J903" t="str">
            <v>Facultad de Ciencias de la Salud</v>
          </cell>
        </row>
        <row r="904">
          <cell r="A904">
            <v>4711</v>
          </cell>
          <cell r="B904" t="str">
            <v>Potencia en salto posterior a la implementación de dos programas de entrenamiento de_x000D_
la flexibilidad en deportistas de fútbol sala</v>
          </cell>
          <cell r="C904" t="str">
            <v>Enmanuel Fernando Portilla Dorado</v>
          </cell>
          <cell r="D904">
            <v>10302007</v>
          </cell>
          <cell r="E904" t="str">
            <v>efportilla@unicauca.edu.co</v>
          </cell>
          <cell r="F904" t="str">
            <v>En Ejecución</v>
          </cell>
          <cell r="G904">
            <v>43167</v>
          </cell>
          <cell r="H904">
            <v>43532</v>
          </cell>
          <cell r="I904" t="str">
            <v>Salud y Motricidad Humana</v>
          </cell>
          <cell r="J904" t="str">
            <v>Facultad de Ciencias Naturales, Exactas y de la Educación</v>
          </cell>
        </row>
        <row r="905">
          <cell r="A905">
            <v>4712</v>
          </cell>
          <cell r="B905" t="str">
            <v>Los sentidos que los estudiantes le dan a los lenguajes artísticos en el programa de_x000D_
Actividad Física Formativa de la Universidad del Cauca</v>
          </cell>
          <cell r="C905" t="str">
            <v xml:space="preserve">Paulo Cesar  Alegria Peña </v>
          </cell>
          <cell r="D905">
            <v>76311551</v>
          </cell>
          <cell r="E905" t="str">
            <v>nnotiene@hotmail.com</v>
          </cell>
          <cell r="F905" t="str">
            <v>En Ejecución</v>
          </cell>
          <cell r="G905">
            <v>43174</v>
          </cell>
          <cell r="H905">
            <v>43419</v>
          </cell>
          <cell r="I905" t="str">
            <v>KON-MOCIÓN SEMINARIO PERMANENTE DE MOTRICIDAD HUMANA.</v>
          </cell>
          <cell r="J905" t="str">
            <v>Facultad de Ciencias Naturales, Exactas y de la Educación</v>
          </cell>
        </row>
        <row r="906">
          <cell r="A906">
            <v>4713</v>
          </cell>
          <cell r="B906" t="str">
            <v>Salud de la familia : Percepción de los estudiantes de enfermería con éxito académico</v>
          </cell>
          <cell r="C906" t="str">
            <v>Gloria Amparo Miranda Martinez</v>
          </cell>
          <cell r="D906">
            <v>30720867</v>
          </cell>
          <cell r="E906" t="str">
            <v>nnotiene@hotmail.com</v>
          </cell>
          <cell r="F906" t="str">
            <v>En Ejecución</v>
          </cell>
          <cell r="G906">
            <v>43175</v>
          </cell>
          <cell r="H906">
            <v>43540</v>
          </cell>
          <cell r="I906" t="str">
            <v>TJENG: INVESTIGACIÓN EN ENFERMERÍA</v>
          </cell>
          <cell r="J906" t="str">
            <v>Facultad de Ciencias de la Salud</v>
          </cell>
        </row>
        <row r="907">
          <cell r="A907">
            <v>4714</v>
          </cell>
          <cell r="B907" t="str">
            <v>CARACTERÍSTICAS SOCIODEMOGRÁFICAS Y CLÍNICAS DEL CÁNCER EN EL HOSPITAL UNIVERSITARIO SAN JOSÉ DE POPAYÁN 2013-2016</v>
          </cell>
          <cell r="C907" t="str">
            <v>Jose Andres Calvache España</v>
          </cell>
          <cell r="D907">
            <v>94064631</v>
          </cell>
          <cell r="E907" t="str">
            <v>jacalvache@gmail.com</v>
          </cell>
          <cell r="F907" t="str">
            <v>Formulado</v>
          </cell>
          <cell r="G907">
            <v>42917</v>
          </cell>
          <cell r="H907">
            <v>43281</v>
          </cell>
          <cell r="I907" t="str">
            <v>INVESTIGACIÓN EN ANESTESIOLOGIA GRIAN</v>
          </cell>
          <cell r="J907" t="str">
            <v>Facultad de Ciencias de la Salud</v>
          </cell>
        </row>
        <row r="908">
          <cell r="A908">
            <v>4715</v>
          </cell>
          <cell r="B908" t="str">
            <v>ARQUITECTURA MONUMENTAL PREHISPÁNICA Y COMPLEJIDAD SOCIAL EN EL VALLE DE PUBENZA, POPAYÁN – CAUCA</v>
          </cell>
          <cell r="C908" t="str">
            <v>hernando javier giraldo tenorio</v>
          </cell>
          <cell r="D908">
            <v>14651544</v>
          </cell>
          <cell r="E908" t="str">
            <v>hernandogiraldo@unicauca.edu.co</v>
          </cell>
          <cell r="F908" t="str">
            <v>No aprobado</v>
          </cell>
          <cell r="G908">
            <v>43221</v>
          </cell>
          <cell r="H908">
            <v>43585</v>
          </cell>
          <cell r="I908" t="str">
            <v>ESTUDIOS ARQUEOLOGICOS REGIONALES</v>
          </cell>
          <cell r="J908" t="str">
            <v>Facultad de Ciencias Humanas y Sociales</v>
          </cell>
        </row>
        <row r="909">
          <cell r="A909">
            <v>4716</v>
          </cell>
          <cell r="B909" t="str">
            <v>MODELO DE INTERVENCIÓN MULTIDIMENCIONAL MEDIANTE PROYECTOS PRODUCTIVOS PARA MUJERES VICTIMAS MIMPPA. ACTA NO. 22 DEL 21 DE SEPTIEMBRE DE 2017 DE LA RED ACADÉMICA DE VALOR COMPARTIDO</v>
          </cell>
          <cell r="C909" t="str">
            <v>Julian Andres  Caicedo Ortiz</v>
          </cell>
          <cell r="D909">
            <v>76330278</v>
          </cell>
          <cell r="E909" t="str">
            <v>julianca@unicauca.edu.co</v>
          </cell>
          <cell r="F909" t="str">
            <v>En Ejecución</v>
          </cell>
          <cell r="G909">
            <v>43326</v>
          </cell>
          <cell r="H909">
            <v>43417</v>
          </cell>
          <cell r="I909" t="str">
            <v>Investigadores Independientes</v>
          </cell>
          <cell r="J909" t="str">
            <v>Otro</v>
          </cell>
        </row>
        <row r="910">
          <cell r="A910">
            <v>4717</v>
          </cell>
          <cell r="B910" t="str">
            <v>Evaluación de abonos orgánicos a base de hoja de coca para cultivos transitorios en el Cauca</v>
          </cell>
          <cell r="C910" t="str">
            <v xml:space="preserve">Consuelo  Montes Rojas </v>
          </cell>
          <cell r="D910">
            <v>51628500</v>
          </cell>
          <cell r="E910" t="str">
            <v>cmontesr@unicauca.edu.co</v>
          </cell>
          <cell r="F910" t="str">
            <v>En Ejecución</v>
          </cell>
          <cell r="G910">
            <v>43282</v>
          </cell>
          <cell r="H910">
            <v>43646</v>
          </cell>
          <cell r="I910" t="str">
            <v>TULL, Grupo de Investigaciones para el Desarrollo Rural.</v>
          </cell>
          <cell r="J910" t="str">
            <v>Facultad de Ciencias Agrarias</v>
          </cell>
        </row>
        <row r="911">
          <cell r="A911">
            <v>4718</v>
          </cell>
          <cell r="B911" t="str">
            <v>Arqueología e historia africana y afrodescendientes en el Cauca</v>
          </cell>
          <cell r="C911" t="str">
            <v xml:space="preserve">Diogenes  Patiño Castaño </v>
          </cell>
          <cell r="D911">
            <v>10532984</v>
          </cell>
          <cell r="E911" t="str">
            <v>diopatin@unicauca.edu.co</v>
          </cell>
          <cell r="F911" t="str">
            <v>En Ejecución</v>
          </cell>
          <cell r="G911">
            <v>43313</v>
          </cell>
          <cell r="H911">
            <v>43677</v>
          </cell>
          <cell r="I911" t="str">
            <v>ESTUDIOS ARQUEOLOGICOS REGIONALES</v>
          </cell>
          <cell r="J911" t="str">
            <v>Facultad de Ciencias Humanas y Sociales</v>
          </cell>
        </row>
        <row r="912">
          <cell r="A912">
            <v>4720</v>
          </cell>
          <cell r="B912" t="str">
            <v>Jornada de sensibilización sobre enfermedades de transmisión sexual: VIH y Sífilis</v>
          </cell>
          <cell r="C912" t="str">
            <v>Julio Cesar Klinger Hernandez</v>
          </cell>
          <cell r="D912">
            <v>10526732</v>
          </cell>
          <cell r="E912" t="str">
            <v>inmunocauca@yahoo.com</v>
          </cell>
          <cell r="F912" t="str">
            <v>En Ejecución</v>
          </cell>
          <cell r="G912">
            <v>43195</v>
          </cell>
          <cell r="H912">
            <v>43560</v>
          </cell>
          <cell r="I912" t="str">
            <v>Inmunología y Enfermedades infecciosas</v>
          </cell>
          <cell r="J912" t="str">
            <v>Facultad de Ciencias de la Salud</v>
          </cell>
        </row>
        <row r="913">
          <cell r="A913">
            <v>4722</v>
          </cell>
          <cell r="B913" t="str">
            <v>Investigación sobre turismo y patrimonio de las Procesiones de Semana Santa en Popayán</v>
          </cell>
          <cell r="C913" t="str">
            <v>LUZ STELLA PEMBERTHY GALLO</v>
          </cell>
          <cell r="D913">
            <v>31157675</v>
          </cell>
          <cell r="E913" t="str">
            <v>PEMBERTHYLS@UNICAUCA.EDU.CO</v>
          </cell>
          <cell r="F913" t="str">
            <v>En Ejecución</v>
          </cell>
          <cell r="G913">
            <v>43195</v>
          </cell>
          <cell r="H913">
            <v>43560</v>
          </cell>
          <cell r="I913" t="str">
            <v>DESARROLLO TURISTICO Y REGIONAL</v>
          </cell>
          <cell r="J913" t="str">
            <v>Facultad de Ciencias Contables Económicas y Administrativas</v>
          </cell>
        </row>
        <row r="914">
          <cell r="A914">
            <v>4723</v>
          </cell>
          <cell r="B914" t="str">
            <v>Evaluación de la reproducción y manejo forestal de rodales de Pino Colombiano en el Departamento del Cauca</v>
          </cell>
          <cell r="C914" t="str">
            <v>Jorge Andres Ramirez Correa</v>
          </cell>
          <cell r="D914">
            <v>3414491</v>
          </cell>
          <cell r="E914" t="str">
            <v>j.ramirez@unicauca.edu.co</v>
          </cell>
          <cell r="F914" t="str">
            <v>Revisión Comité Ética</v>
          </cell>
          <cell r="G914">
            <v>43384</v>
          </cell>
          <cell r="H914">
            <v>43749</v>
          </cell>
          <cell r="I914" t="str">
            <v>BOSQUES Y COMUNIDAD</v>
          </cell>
          <cell r="J914" t="str">
            <v>Facultad de Ciencias Agrarias</v>
          </cell>
        </row>
        <row r="915">
          <cell r="A915">
            <v>4724</v>
          </cell>
          <cell r="B915" t="str">
            <v>Forestería comunitaria como estrategia para la reducción de la extracción ilegal de madera en la Bota Caucana</v>
          </cell>
          <cell r="C915" t="str">
            <v>Roman Ospina Montealegre</v>
          </cell>
          <cell r="D915">
            <v>93376119</v>
          </cell>
          <cell r="E915" t="str">
            <v>rospina@unicauca.edu.co</v>
          </cell>
          <cell r="F915" t="str">
            <v>Formulado</v>
          </cell>
          <cell r="G915">
            <v>43409</v>
          </cell>
          <cell r="H915">
            <v>43774</v>
          </cell>
          <cell r="I915" t="str">
            <v>BOSQUES Y COMUNIDAD</v>
          </cell>
          <cell r="J915" t="str">
            <v>Facultad de Ciencias Agrarias</v>
          </cell>
        </row>
        <row r="916">
          <cell r="A916">
            <v>4725</v>
          </cell>
          <cell r="B916" t="str">
            <v>Los límites de la autonomía universitaria a la luz del régimen jurídico de la educación superior pública en Colombia</v>
          </cell>
          <cell r="C916" t="str">
            <v xml:space="preserve">ARISTIDES OBANDO CABEZAS </v>
          </cell>
          <cell r="D916">
            <v>12918256</v>
          </cell>
          <cell r="E916" t="str">
            <v>notiene@gmail.com</v>
          </cell>
          <cell r="F916" t="str">
            <v>Formulado</v>
          </cell>
          <cell r="G916">
            <v>43196</v>
          </cell>
          <cell r="H916">
            <v>43455</v>
          </cell>
          <cell r="I916" t="str">
            <v>Grupo de Investigacion en Ética, Filosofia Política y Jurídica</v>
          </cell>
          <cell r="J916" t="str">
            <v>Facultad de Derecho y Ciencias Políticas</v>
          </cell>
        </row>
        <row r="917">
          <cell r="A917">
            <v>4726</v>
          </cell>
          <cell r="B917" t="str">
            <v>Lugar y sentido de la filosofía y su enseñanza: Consideraciones desde la filosofía intercultural</v>
          </cell>
          <cell r="C917" t="str">
            <v>Jose Rafael Rosero Morales</v>
          </cell>
          <cell r="D917">
            <v>76304834</v>
          </cell>
          <cell r="E917" t="str">
            <v>nnotiene@hotmail.com</v>
          </cell>
          <cell r="F917" t="str">
            <v>En Ejecución</v>
          </cell>
          <cell r="G917">
            <v>43325</v>
          </cell>
          <cell r="H917">
            <v>43689</v>
          </cell>
          <cell r="I917" t="str">
            <v>Cultura y Política</v>
          </cell>
          <cell r="J917" t="str">
            <v>Facultad de Ciencias Contables Económicas y Administrativas</v>
          </cell>
        </row>
        <row r="918">
          <cell r="A918">
            <v>4727</v>
          </cell>
          <cell r="B918" t="str">
            <v xml:space="preserve">Optimización de los procesos de elaboración, calidad, trazabilidad y conservación del dulce de manjar blanco en la empresa Productos Alimenticios Rinconcito </v>
          </cell>
          <cell r="C918" t="str">
            <v>DIANA MARIA  CHITO TRUJILLO</v>
          </cell>
          <cell r="D918">
            <v>34323183</v>
          </cell>
          <cell r="E918" t="str">
            <v>dchito@unicauca.edu.co</v>
          </cell>
          <cell r="F918" t="str">
            <v>En Ejecución</v>
          </cell>
          <cell r="G918">
            <v>43258</v>
          </cell>
          <cell r="H918">
            <v>43623</v>
          </cell>
          <cell r="I918" t="str">
            <v>Biotecnología, Calidad Medioambiental y Seguridad Agroalimentaria - BICAMSA</v>
          </cell>
          <cell r="J918" t="str">
            <v>Facultad de Ciencias Naturales, Exactas y de la Educación</v>
          </cell>
        </row>
        <row r="919">
          <cell r="A919">
            <v>4730</v>
          </cell>
          <cell r="B919" t="str">
            <v>"Literatura y Ciudad: Investigación-Creación como Propuesta Pedagógica de la Lengua y la Literatura"</v>
          </cell>
          <cell r="C919" t="str">
            <v>Elvira Alejandra Quintero Hincapiè</v>
          </cell>
          <cell r="D919">
            <v>31854319</v>
          </cell>
          <cell r="E919" t="str">
            <v>elviraquintero@unicauca.edu.co</v>
          </cell>
          <cell r="F919" t="str">
            <v>En Ejecución</v>
          </cell>
          <cell r="G919">
            <v>43346</v>
          </cell>
          <cell r="H919">
            <v>43710</v>
          </cell>
          <cell r="I919" t="str">
            <v>Otras Lecturas</v>
          </cell>
          <cell r="J919" t="str">
            <v>Facultad de Ciencias Humanas y Sociales</v>
          </cell>
        </row>
        <row r="920">
          <cell r="A920">
            <v>4731</v>
          </cell>
          <cell r="B920" t="str">
            <v>Contribuciones de Unilingua a la relevancia académica y pertinencia social de la Licenciatura en Lenguas Modernas Inglés - Francés de la Universidad del Cauca</v>
          </cell>
          <cell r="C920" t="str">
            <v>María Cristina  Garrido Ramírez</v>
          </cell>
          <cell r="D920">
            <v>36174361</v>
          </cell>
          <cell r="E920" t="str">
            <v>mcgarrido@unicauca.edu.co</v>
          </cell>
          <cell r="F920" t="str">
            <v>En Ejecución</v>
          </cell>
          <cell r="G920">
            <v>43346</v>
          </cell>
          <cell r="H920">
            <v>43710</v>
          </cell>
          <cell r="I920" t="str">
            <v>SABER PEDAGÓGICO: LENGUA, CULTURA Y FORMACIÓN</v>
          </cell>
          <cell r="J920" t="str">
            <v>Facultad de Ciencias Humanas y Sociales</v>
          </cell>
        </row>
        <row r="921">
          <cell r="A921">
            <v>4733</v>
          </cell>
          <cell r="B921" t="str">
            <v>DETECCIÓN DE CHLAMYDIA TRACHOMATIS EN ESTUDIANTES UNIVERSITARIAS CON ALTERACIONES EN CITOLOGIA CERVICOUTERINA. POPAYAN, 2018-2019</v>
          </cell>
          <cell r="C921" t="str">
            <v>Maria Virginia Pinzon Fernandez</v>
          </cell>
          <cell r="D921">
            <v>34542710</v>
          </cell>
          <cell r="E921" t="str">
            <v>mpinzon@unicauca.edu.co</v>
          </cell>
          <cell r="F921" t="str">
            <v>No aprobado</v>
          </cell>
          <cell r="G921">
            <v>43327</v>
          </cell>
          <cell r="H921">
            <v>43692</v>
          </cell>
          <cell r="I921" t="str">
            <v>Grupo de Investigación en Salud -GIS</v>
          </cell>
          <cell r="J921" t="str">
            <v>Facultad de Ciencias de la Salud</v>
          </cell>
        </row>
        <row r="922">
          <cell r="A922">
            <v>4734</v>
          </cell>
          <cell r="B922" t="str">
            <v>Sistema Móvil para la detección de fibrilación auricular basado en sensores de ritmo cardiaco por fotopletismografía</v>
          </cell>
          <cell r="C922" t="str">
            <v>Diego Mauricio Lopez Gutierrez</v>
          </cell>
          <cell r="D922">
            <v>76325018</v>
          </cell>
          <cell r="E922" t="str">
            <v>dmlopez@unicauca.edu.co</v>
          </cell>
          <cell r="F922" t="str">
            <v>En Ejecución</v>
          </cell>
          <cell r="G922">
            <v>43269</v>
          </cell>
          <cell r="H922">
            <v>43572</v>
          </cell>
          <cell r="I922" t="str">
            <v>Ingeniería Telemática</v>
          </cell>
          <cell r="J922" t="str">
            <v>Facultad de Ingeniería Electrónica y Telecomunicaciones</v>
          </cell>
        </row>
        <row r="923">
          <cell r="A923">
            <v>4735</v>
          </cell>
          <cell r="B923" t="str">
            <v xml:space="preserve">INNOVACIÓN DE ESTRATEGIAS DISCURSIVAS PARA LA INCLUSIÓN EN LA ESCUELA </v>
          </cell>
          <cell r="C923" t="str">
            <v>Mary Edith  Murillo Fernández</v>
          </cell>
          <cell r="D923">
            <v>34553254</v>
          </cell>
          <cell r="E923" t="str">
            <v>mmurillo@unicauca.edu.co</v>
          </cell>
          <cell r="F923" t="str">
            <v>En Ejecución</v>
          </cell>
          <cell r="G923">
            <v>43346</v>
          </cell>
          <cell r="H923">
            <v>43710</v>
          </cell>
          <cell r="I923" t="str">
            <v>Lectoescritura</v>
          </cell>
          <cell r="J923" t="str">
            <v>Facultad de Ciencias Naturales, Exactas y de la Educación</v>
          </cell>
        </row>
        <row r="924">
          <cell r="A924">
            <v>4736</v>
          </cell>
          <cell r="B924" t="str">
            <v xml:space="preserve">SEMILLERO DE ESCRITURA CREATIVA_x000D_
</v>
          </cell>
          <cell r="C924" t="str">
            <v>Felipe Andres Garcia Quintero</v>
          </cell>
          <cell r="D924">
            <v>76318178</v>
          </cell>
          <cell r="E924" t="str">
            <v>fgq1973@hotmail.com</v>
          </cell>
          <cell r="F924" t="str">
            <v>Aprobado</v>
          </cell>
          <cell r="G924">
            <v>43313</v>
          </cell>
          <cell r="H924">
            <v>43678</v>
          </cell>
          <cell r="I924" t="str">
            <v>Estudios Culturales y de la Comunicación - ECCO</v>
          </cell>
          <cell r="J924" t="str">
            <v>Facultad de Derecho y Ciencias Políticas</v>
          </cell>
        </row>
        <row r="925">
          <cell r="A925">
            <v>4737</v>
          </cell>
          <cell r="B925" t="str">
            <v>Síntesis y Caracterización de Nanocatalizadores Bifuncionales</v>
          </cell>
          <cell r="C925" t="str">
            <v xml:space="preserve">Alfonso Enrique  Ramirez Sanabria </v>
          </cell>
          <cell r="D925">
            <v>94310837</v>
          </cell>
          <cell r="E925" t="str">
            <v>aramirez@unicauca.edu.co</v>
          </cell>
          <cell r="F925" t="str">
            <v>Aprobado</v>
          </cell>
          <cell r="G925">
            <v>43313</v>
          </cell>
          <cell r="H925">
            <v>43678</v>
          </cell>
          <cell r="I925" t="str">
            <v>Catalisis</v>
          </cell>
          <cell r="J925" t="str">
            <v>Facultad de Ciencias Naturales, Exactas y de la Educación</v>
          </cell>
        </row>
        <row r="926">
          <cell r="A926">
            <v>4740</v>
          </cell>
          <cell r="B926" t="str">
            <v xml:space="preserve"> Lenguaje oral, lectura y escritura, Validación de un protocolo de evaluación desde la perspectiva neuropsicolinguistica para niños de 6 a 10 años en Popayán, 2018</v>
          </cell>
          <cell r="C926" t="str">
            <v>Andrea GUEVARA AGREDO</v>
          </cell>
          <cell r="D926">
            <v>34557684</v>
          </cell>
          <cell r="E926" t="str">
            <v>anguevara@unicauca.edu.co</v>
          </cell>
          <cell r="F926" t="str">
            <v>Formulado</v>
          </cell>
          <cell r="G926">
            <v>43426</v>
          </cell>
          <cell r="H926">
            <v>43791</v>
          </cell>
          <cell r="I926" t="str">
            <v>Comunicación Humana y sus Desórdenes</v>
          </cell>
          <cell r="J926" t="str">
            <v>Facultad de Ciencias de la Salud</v>
          </cell>
        </row>
        <row r="927">
          <cell r="A927">
            <v>4741</v>
          </cell>
          <cell r="B927" t="str">
            <v>Educación Inclusiva desde la Actividad Física para personas con discapacidad en la Educación superior</v>
          </cell>
          <cell r="C927" t="str">
            <v>Nancy Janneth Molano Tobar</v>
          </cell>
          <cell r="D927">
            <v>34561489</v>
          </cell>
          <cell r="E927" t="str">
            <v>najamoto@unicauca.edu.co</v>
          </cell>
          <cell r="F927" t="str">
            <v>Suspendido</v>
          </cell>
          <cell r="G927">
            <v>43346</v>
          </cell>
          <cell r="H927">
            <v>43710</v>
          </cell>
          <cell r="I927" t="str">
            <v>Salud y Motricidad Humana</v>
          </cell>
          <cell r="J927" t="str">
            <v>Facultad de Ciencias Naturales, Exactas y de la Educación</v>
          </cell>
        </row>
        <row r="928">
          <cell r="A928">
            <v>4742</v>
          </cell>
          <cell r="B928" t="str">
            <v>El Semillero de investigación AXIS en el Programa de Licenciatura en Lenguas Modernas: Experiencias en investigación cualitativa-formativa a través de las expresiones estéticas y las tecnologías de la Información y las comunicaciones</v>
          </cell>
          <cell r="C928" t="str">
            <v>Richard William Mejia Ramirez</v>
          </cell>
          <cell r="D928">
            <v>10142777</v>
          </cell>
          <cell r="E928" t="str">
            <v>richardm@unicauca.edu.co</v>
          </cell>
          <cell r="F928" t="str">
            <v>Suspendido</v>
          </cell>
          <cell r="G928">
            <v>43346</v>
          </cell>
          <cell r="H928">
            <v>43710</v>
          </cell>
          <cell r="I928" t="str">
            <v>Alteridades, Lenguas y Escrituras Creativas (GALEC)</v>
          </cell>
          <cell r="J928" t="str">
            <v>Facultad de Ciencias Humanas y Sociales</v>
          </cell>
        </row>
        <row r="929">
          <cell r="A929">
            <v>4745</v>
          </cell>
          <cell r="B929" t="str">
            <v>Diseño geométrico e infraestructura vial</v>
          </cell>
          <cell r="C929" t="str">
            <v>Carlos Aníbal  Calero Valenzuela</v>
          </cell>
          <cell r="D929">
            <v>10293613</v>
          </cell>
          <cell r="E929" t="str">
            <v>ccalero@unicauca.edu.co</v>
          </cell>
          <cell r="F929" t="str">
            <v>Formulado</v>
          </cell>
          <cell r="G929">
            <v>43209</v>
          </cell>
          <cell r="H929">
            <v>43574</v>
          </cell>
          <cell r="I929" t="str">
            <v>INGENIERIA DE TRANSITO</v>
          </cell>
          <cell r="J929" t="str">
            <v>Facultad de Ingeniería Civil</v>
          </cell>
        </row>
        <row r="930">
          <cell r="A930">
            <v>4747</v>
          </cell>
          <cell r="B930" t="str">
            <v>BIODIVERSIDAD A NIVEL LOCAL PARA LA CONSERVACION BIOCULTURAL EN EL DEPARTAMENTO DEL CAUCA</v>
          </cell>
          <cell r="C930" t="str">
            <v xml:space="preserve">Olga Lucia  Sanabria Diago </v>
          </cell>
          <cell r="D930">
            <v>31296004</v>
          </cell>
          <cell r="E930" t="str">
            <v>oldiago@unicauca.edu.co</v>
          </cell>
          <cell r="F930" t="str">
            <v>Aprobado</v>
          </cell>
          <cell r="G930">
            <v>43325</v>
          </cell>
          <cell r="H930">
            <v>43690</v>
          </cell>
          <cell r="I930" t="str">
            <v>GRUPO LATINOAMERICANO DE ETNOBOTANICOS GELA COLOMBIA</v>
          </cell>
          <cell r="J930" t="str">
            <v>Facultad de Ciencias Naturales, Exactas y de la Educación</v>
          </cell>
        </row>
        <row r="931">
          <cell r="A931">
            <v>4748</v>
          </cell>
          <cell r="B931" t="str">
            <v>Somnolencia diurna, calidad del sueño y su relación con el rendimiento académico en estudiantes de ciencias de la salud, estudio de corte transversal</v>
          </cell>
          <cell r="C931" t="str">
            <v>Angela Eugenia Zuñiga Pino</v>
          </cell>
          <cell r="D931">
            <v>25274094</v>
          </cell>
          <cell r="E931" t="str">
            <v>aezuniga@unicauca.edu.co</v>
          </cell>
          <cell r="F931" t="str">
            <v>En Ejecución</v>
          </cell>
          <cell r="G931">
            <v>43327</v>
          </cell>
          <cell r="H931">
            <v>43691</v>
          </cell>
          <cell r="I931" t="str">
            <v>Movimiento Corporal Humano y Calidad de Vida</v>
          </cell>
          <cell r="J931" t="str">
            <v>Facultad de Ciencias de la Salud</v>
          </cell>
        </row>
        <row r="932">
          <cell r="A932">
            <v>4749</v>
          </cell>
          <cell r="B932" t="str">
            <v>Los fines de la jurisdicción especial indígena en el pueblo NASA a la luz de la Constitución de Colombia de 1991</v>
          </cell>
          <cell r="C932" t="str">
            <v xml:space="preserve">ARISTIDES OBANDO CABEZAS </v>
          </cell>
          <cell r="D932">
            <v>12918256</v>
          </cell>
          <cell r="E932" t="str">
            <v>notiene@gmail.com</v>
          </cell>
          <cell r="F932" t="str">
            <v>Formulado</v>
          </cell>
          <cell r="G932">
            <v>42999</v>
          </cell>
          <cell r="H932">
            <v>43364</v>
          </cell>
          <cell r="I932" t="str">
            <v>Grupo de Investigacion en Ética, Filosofia Política y Jurídica</v>
          </cell>
          <cell r="J932" t="str">
            <v>Facultad de Derecho y Ciencias Políticas</v>
          </cell>
        </row>
        <row r="933">
          <cell r="A933">
            <v>4750</v>
          </cell>
          <cell r="B933" t="str">
            <v>La economía  del don y el sentido de lo  justo en el pensamiento andino</v>
          </cell>
          <cell r="C933" t="str">
            <v>Bernardo Javier Tobar Quitiaquez</v>
          </cell>
          <cell r="D933">
            <v>98382086</v>
          </cell>
          <cell r="E933" t="str">
            <v>javo@unicauca.edu.co</v>
          </cell>
          <cell r="F933" t="str">
            <v>En Ejecución</v>
          </cell>
          <cell r="G933">
            <v>43297</v>
          </cell>
          <cell r="H933">
            <v>43661</v>
          </cell>
          <cell r="I933" t="str">
            <v>Investigaciones Contables, Económicas Y Administrativas - GICEA</v>
          </cell>
          <cell r="J933" t="str">
            <v>Facultad de Ciencias Contables Económicas y Administrativas</v>
          </cell>
        </row>
        <row r="934">
          <cell r="A934">
            <v>4754</v>
          </cell>
          <cell r="B934" t="str">
            <v>Pedagogías artísticas en los saberes/haceres musicales en el Valle del Patía</v>
          </cell>
          <cell r="C934" t="str">
            <v>Teresa Elizabeth Muñoz Ñañez</v>
          </cell>
          <cell r="D934">
            <v>34534894</v>
          </cell>
          <cell r="E934" t="str">
            <v>palomamunoz@unicauca.edu.co</v>
          </cell>
          <cell r="F934" t="str">
            <v>Suspendido</v>
          </cell>
          <cell r="G934">
            <v>43346</v>
          </cell>
          <cell r="H934">
            <v>43710</v>
          </cell>
          <cell r="I934" t="str">
            <v>EDUCACION ARTISTICA</v>
          </cell>
          <cell r="J934" t="str">
            <v>Facultad de Ciencias Naturales, Exactas y de la Educación</v>
          </cell>
        </row>
        <row r="935">
          <cell r="A935">
            <v>4755</v>
          </cell>
          <cell r="B935" t="str">
            <v>Conocimiento profesional de los formadores de profesores en las didácticas específicas</v>
          </cell>
          <cell r="C935" t="str">
            <v>Luz Adriana Rengifo Gallego</v>
          </cell>
          <cell r="D935">
            <v>31710104</v>
          </cell>
          <cell r="E935" t="str">
            <v>luzrengifo@unicauca.edu.co</v>
          </cell>
          <cell r="F935" t="str">
            <v>En Ejecución</v>
          </cell>
          <cell r="G935">
            <v>43346</v>
          </cell>
          <cell r="H935">
            <v>43710</v>
          </cell>
          <cell r="I935" t="str">
            <v>GRUPO INTERINSTITUCIONAL CIENCIA, ACCIONES Y CREENCIAS UPN-UV</v>
          </cell>
          <cell r="J935" t="str">
            <v>Facultad de Ciencias Naturales, Exactas y de la Educación</v>
          </cell>
        </row>
        <row r="936">
          <cell r="A936">
            <v>4756</v>
          </cell>
          <cell r="B936" t="str">
            <v xml:space="preserve">Impacto profesional-laboral de los egresados graduados del programa de Licenciatura en Educación Básica, con énfasis en Educación Física, Recreación y Deportes de la Universidad del Cauca. </v>
          </cell>
          <cell r="C936" t="str">
            <v>Gerardo Hernan Jimenez Lopez</v>
          </cell>
          <cell r="D936">
            <v>10292587</v>
          </cell>
          <cell r="E936" t="str">
            <v>gjimenez@unicauca.edu.co</v>
          </cell>
          <cell r="F936" t="str">
            <v>En Ejecución</v>
          </cell>
          <cell r="G936">
            <v>43346</v>
          </cell>
          <cell r="H936">
            <v>43710</v>
          </cell>
          <cell r="I936" t="str">
            <v>Urdimbre</v>
          </cell>
          <cell r="J936" t="str">
            <v>Facultad de Ciencias Naturales, Exactas y de la Educación</v>
          </cell>
        </row>
        <row r="937">
          <cell r="A937">
            <v>4757</v>
          </cell>
          <cell r="B937" t="str">
            <v>La gestión del conocimiento para la apropiación social: una apuesta para la educación en salud desde la Secretaría Departamental de Salud del Cauca</v>
          </cell>
          <cell r="C937" t="str">
            <v>LUZ STELLA PEMBERTHY GALLO</v>
          </cell>
          <cell r="D937">
            <v>31157675</v>
          </cell>
          <cell r="E937" t="str">
            <v>PEMBERTHYLS@UNICAUCA.EDU.CO</v>
          </cell>
          <cell r="F937" t="str">
            <v>En Ejecución</v>
          </cell>
          <cell r="G937">
            <v>43272</v>
          </cell>
          <cell r="H937">
            <v>43636</v>
          </cell>
          <cell r="I937" t="str">
            <v>Modelos Regionales De Competitividad</v>
          </cell>
          <cell r="J937" t="str">
            <v>Interinstitucional</v>
          </cell>
        </row>
        <row r="938">
          <cell r="A938">
            <v>4760</v>
          </cell>
          <cell r="B938" t="str">
            <v>Estructuración de una metodología participativa para la formulación de la estrategia de comunicaciones para el “Parque Tecnológico del Café - TECNICAFE</v>
          </cell>
          <cell r="C938" t="str">
            <v>LUZ STELLA PEMBERTHY GALLO</v>
          </cell>
          <cell r="D938">
            <v>31157675</v>
          </cell>
          <cell r="E938" t="str">
            <v>PEMBERTHYLS@UNICAUCA.EDU.CO</v>
          </cell>
          <cell r="F938" t="str">
            <v>En Ejecución</v>
          </cell>
          <cell r="G938">
            <v>43272</v>
          </cell>
          <cell r="H938">
            <v>43636</v>
          </cell>
          <cell r="I938" t="str">
            <v>Modelos Regionales De Competitividad</v>
          </cell>
          <cell r="J938" t="str">
            <v>Interinstitucional</v>
          </cell>
        </row>
        <row r="939">
          <cell r="A939">
            <v>4761</v>
          </cell>
          <cell r="B939" t="str">
            <v>Calidad de vida en mujeres con cáncer de mama que asisten al tratamiento de quimioterapia en el hospital universitario San Jose (HUSJ) de Popayán- Cauca en segundo semestre de 2018</v>
          </cell>
          <cell r="C939" t="str">
            <v>Yusley Katerine Pabon Salazar</v>
          </cell>
          <cell r="D939">
            <v>1061693919</v>
          </cell>
          <cell r="E939" t="str">
            <v>yusley@unicauca.edu.co</v>
          </cell>
          <cell r="F939" t="str">
            <v>Formulado</v>
          </cell>
          <cell r="G939">
            <v>43480</v>
          </cell>
          <cell r="H939">
            <v>43845</v>
          </cell>
          <cell r="I939" t="str">
            <v>Grupo de Investigación en Salud -GIS</v>
          </cell>
          <cell r="J939" t="str">
            <v>Facultad de Ciencias de la Salud</v>
          </cell>
        </row>
        <row r="940">
          <cell r="A940">
            <v>4763</v>
          </cell>
          <cell r="B940" t="str">
            <v>Estudio de la consanguinidad como factor de riesgo en el desarrollo de anomalías congénitas en neonatos de la ciudad de Popayán registrados en el ECLAMC</v>
          </cell>
          <cell r="C940" t="str">
            <v>Maria Amparo Acosta Aragon</v>
          </cell>
          <cell r="D940">
            <v>34532270</v>
          </cell>
          <cell r="E940" t="str">
            <v>macosta@unicauca.edu.co</v>
          </cell>
          <cell r="F940" t="str">
            <v>En Ejecución</v>
          </cell>
          <cell r="G940">
            <v>43238</v>
          </cell>
          <cell r="H940">
            <v>43968</v>
          </cell>
          <cell r="I940" t="str">
            <v>Lactancia materna y alimentación complementaria</v>
          </cell>
          <cell r="J940" t="str">
            <v>Facultad de Ciencias de la Salud</v>
          </cell>
        </row>
        <row r="941">
          <cell r="A941">
            <v>4764</v>
          </cell>
          <cell r="B941" t="str">
            <v>Evaluación fitosanitaria y potencial agroindustrial en dos especies del arbolado urbano de la Universidad del Cauca</v>
          </cell>
          <cell r="C941" t="str">
            <v>Juan Carlos  Villalba Malaver</v>
          </cell>
          <cell r="D941">
            <v>79963460</v>
          </cell>
          <cell r="E941" t="str">
            <v>jcvillalba@unicauca.edu.co</v>
          </cell>
          <cell r="F941" t="str">
            <v>Aprobado</v>
          </cell>
          <cell r="G941">
            <v>43325</v>
          </cell>
          <cell r="H941">
            <v>43690</v>
          </cell>
          <cell r="I941" t="str">
            <v>BOSQUES Y COMUNIDAD</v>
          </cell>
          <cell r="J941" t="str">
            <v>Facultad de Ciencias Agrarias</v>
          </cell>
        </row>
        <row r="942">
          <cell r="A942">
            <v>4766</v>
          </cell>
          <cell r="B942" t="str">
            <v xml:space="preserve">Retornar la mirada hacia la escuela: El saber escolar y prácticas pedagógicas de las ciencias sociales en procesos etnoeducativos y de educación propia. </v>
          </cell>
          <cell r="C942" t="str">
            <v>Marcela Piamonte Cruz</v>
          </cell>
          <cell r="D942">
            <v>52258456</v>
          </cell>
          <cell r="E942" t="str">
            <v>mpiamonte@unicauca.edu.co</v>
          </cell>
          <cell r="F942" t="str">
            <v>Formulado</v>
          </cell>
          <cell r="G942">
            <v>43344</v>
          </cell>
          <cell r="H942">
            <v>43830</v>
          </cell>
          <cell r="I942" t="str">
            <v>Estudios Interculturales</v>
          </cell>
          <cell r="J942" t="str">
            <v>Facultad de Ciencias Humanas y Sociales</v>
          </cell>
        </row>
        <row r="943">
          <cell r="A943">
            <v>4769</v>
          </cell>
          <cell r="B943" t="str">
            <v>Desarrollo de un nuevo producto en la empresa SUNLIFE, a partir de yuca y quinua de productores Caucanos</v>
          </cell>
          <cell r="C943" t="str">
            <v>Carlos Alberto Gonzalez Callejas</v>
          </cell>
          <cell r="D943">
            <v>16627531</v>
          </cell>
          <cell r="E943" t="str">
            <v xml:space="preserve"> cgonzalezcallejas@unicauca.edu.co</v>
          </cell>
          <cell r="F943" t="str">
            <v>Aprobado</v>
          </cell>
          <cell r="G943">
            <v>43314</v>
          </cell>
          <cell r="H943">
            <v>43863</v>
          </cell>
          <cell r="I943" t="str">
            <v>Ciencia y Tecnología de Biomoléculas de Interes Agroindustrial -CYTBIA</v>
          </cell>
          <cell r="J943" t="str">
            <v>Facultad de Ciencias Agrarias</v>
          </cell>
        </row>
        <row r="944">
          <cell r="A944">
            <v>4770</v>
          </cell>
          <cell r="B944" t="str">
            <v>Impacto sociocultural del programa de la Licenciatura en Literatura y Lengua Castellana al año 2018, en un estudio de caso</v>
          </cell>
          <cell r="C944" t="str">
            <v>Luis Arleyo Ceron Palacios</v>
          </cell>
          <cell r="D944">
            <v>87245421</v>
          </cell>
          <cell r="E944" t="str">
            <v>nnotiene@hotmail.com</v>
          </cell>
          <cell r="F944" t="str">
            <v>En Ejecución</v>
          </cell>
          <cell r="G944">
            <v>43346</v>
          </cell>
          <cell r="H944">
            <v>43710</v>
          </cell>
          <cell r="I944" t="str">
            <v>Literatura, Cultura y Educación</v>
          </cell>
          <cell r="J944" t="str">
            <v>Casa Museo Mosquera</v>
          </cell>
        </row>
        <row r="945">
          <cell r="A945">
            <v>4771</v>
          </cell>
          <cell r="B945" t="str">
            <v>Determinación de las mutaciones en el gen pbp1A que potencian la resistencia a Amoxicilina en Helicobacter pylori en pacientes con lesiones gástricas</v>
          </cell>
          <cell r="C945" t="str">
            <v>Claudia Patricia Acosta Astaiza</v>
          </cell>
          <cell r="D945">
            <v>34561797</v>
          </cell>
          <cell r="E945" t="str">
            <v>c_acosta_astaiza@hotmail.com</v>
          </cell>
          <cell r="F945" t="str">
            <v>No aprobado</v>
          </cell>
          <cell r="G945">
            <v>43325</v>
          </cell>
          <cell r="H945">
            <v>43690</v>
          </cell>
          <cell r="I945" t="str">
            <v>Genética Humana Aplicada - GIGHA</v>
          </cell>
          <cell r="J945" t="str">
            <v>Facultad de Ciencias de la Salud</v>
          </cell>
        </row>
        <row r="946">
          <cell r="A946">
            <v>4774</v>
          </cell>
          <cell r="B946" t="str">
            <v xml:space="preserve">VALIDACIÓN DE UN PROTOCOLO DE EVALUACIÓN DEL LENGUAJE ORAL, LECTURA Y ESCRITURA DESDE LA PERSPECTIVA NEUROPSICOLINGUISTICA EN NIÑOS DE 6 A 10 AÑOS EN  POPAYÁN     </v>
          </cell>
          <cell r="C946" t="str">
            <v>Andrea GUEVARA AGREDO</v>
          </cell>
          <cell r="D946">
            <v>34557684</v>
          </cell>
          <cell r="E946" t="str">
            <v>anguevara@unicauca.edu.co</v>
          </cell>
          <cell r="F946" t="str">
            <v>No aprobado</v>
          </cell>
          <cell r="G946">
            <v>43332</v>
          </cell>
          <cell r="H946">
            <v>43697</v>
          </cell>
          <cell r="I946" t="str">
            <v>Comunicación Humana y sus Desórdenes</v>
          </cell>
          <cell r="J946" t="str">
            <v>Facultad de Ciencias de la Salud</v>
          </cell>
        </row>
        <row r="947">
          <cell r="A947">
            <v>4776</v>
          </cell>
          <cell r="B947" t="str">
            <v>Artrópodos de follaje y hojarasca en sistemas cafeteros de la meseta de Popayán</v>
          </cell>
          <cell r="C947" t="str">
            <v>Maria Cristina Gallego Ropero</v>
          </cell>
          <cell r="D947">
            <v>31986406</v>
          </cell>
          <cell r="E947" t="str">
            <v>mgallego@unicauca.edu.co</v>
          </cell>
          <cell r="F947" t="str">
            <v>No aprobado</v>
          </cell>
          <cell r="G947">
            <v>43313</v>
          </cell>
          <cell r="H947">
            <v>43677</v>
          </cell>
          <cell r="I947" t="str">
            <v>Estudios Ambientales</v>
          </cell>
          <cell r="J947" t="str">
            <v>Facultad de Ciencias Naturales, Exactas y de la Educación</v>
          </cell>
        </row>
        <row r="948">
          <cell r="A948">
            <v>4779</v>
          </cell>
          <cell r="B948" t="str">
            <v>Centro de didáctica en enseñanza del inglés y francés como lenguas extranjeras.</v>
          </cell>
          <cell r="C948" t="str">
            <v>Liliana  Lopez Zambrano</v>
          </cell>
          <cell r="D948">
            <v>25289539</v>
          </cell>
          <cell r="E948" t="str">
            <v>lililopez@unicauca.edu.co</v>
          </cell>
          <cell r="F948" t="str">
            <v>En Ejecución</v>
          </cell>
          <cell r="G948">
            <v>43346</v>
          </cell>
          <cell r="H948">
            <v>43710</v>
          </cell>
          <cell r="I948" t="str">
            <v>Alteridades, Lenguas y Escrituras Creativas (GALEC)</v>
          </cell>
          <cell r="J948" t="str">
            <v>Facultad de Ciencias Humanas y Sociales</v>
          </cell>
        </row>
        <row r="949">
          <cell r="A949">
            <v>4781</v>
          </cell>
          <cell r="B949" t="str">
            <v xml:space="preserve">Tinta Fresca : Herramientas Comunicativas para la interacción en el laboratorio de practicas y documentación en impresión tipográfica.    </v>
          </cell>
          <cell r="C949" t="str">
            <v>Laura Sandoval</v>
          </cell>
          <cell r="D949">
            <v>52213666</v>
          </cell>
          <cell r="E949" t="str">
            <v>ljsandoval@unicauca.edu.co</v>
          </cell>
          <cell r="F949" t="str">
            <v>Aprobado</v>
          </cell>
          <cell r="G949">
            <v>43325</v>
          </cell>
          <cell r="H949">
            <v>43537</v>
          </cell>
          <cell r="I949" t="str">
            <v>Estudios tipográficos</v>
          </cell>
          <cell r="J949" t="str">
            <v>Facultad de Artes</v>
          </cell>
        </row>
        <row r="950">
          <cell r="A950">
            <v>4782</v>
          </cell>
          <cell r="B950" t="str">
            <v xml:space="preserve">Evaluación de las condiciones técnicas y de manejo de las unidades de almacenamiento de los residuos sólidos en edificios y conjuntos residenciales de Popayán.     </v>
          </cell>
          <cell r="C950" t="str">
            <v>maria elena castro caicedo</v>
          </cell>
          <cell r="D950">
            <v>30719493</v>
          </cell>
          <cell r="E950" t="str">
            <v>maelis@unicauca.edu.co</v>
          </cell>
          <cell r="F950" t="str">
            <v>No aprobado</v>
          </cell>
          <cell r="G950">
            <v>43325</v>
          </cell>
          <cell r="H950">
            <v>43689</v>
          </cell>
          <cell r="I950" t="str">
            <v>Investigacion en Ingeniería Ambiental</v>
          </cell>
          <cell r="J950" t="str">
            <v>Facultad de Ingeniería Civil</v>
          </cell>
        </row>
        <row r="951">
          <cell r="A951">
            <v>4783</v>
          </cell>
          <cell r="B951" t="str">
            <v>Evaluación del efecto inmunomodulador del veneno de Tityus popayanensis sobre células mononucleares de sangre periférica de pacientes con diagnóstico de artritis reumatoide. Estudio piloto.</v>
          </cell>
          <cell r="C951" t="str">
            <v>Rosa Amalia Dueñas Cuellar</v>
          </cell>
          <cell r="D951">
            <v>34332079</v>
          </cell>
          <cell r="E951" t="str">
            <v>raduenasc@unicauca.edu.co</v>
          </cell>
          <cell r="F951" t="str">
            <v>Aprobado</v>
          </cell>
          <cell r="G951">
            <v>43480</v>
          </cell>
          <cell r="H951">
            <v>43845</v>
          </cell>
          <cell r="I951" t="str">
            <v>Inmunología y Enfermedades infecciosas</v>
          </cell>
          <cell r="J951" t="str">
            <v>Facultad de Ciencias de la Salud</v>
          </cell>
        </row>
        <row r="952">
          <cell r="A952">
            <v>4785</v>
          </cell>
          <cell r="B952" t="str">
            <v>CARACTERIZACIÓN ANATÓMICA DE 20 ESPECIES MADERABLES DEL DEPARTAMENTO DEL CAUCA EXISTENTES EN LA COLECCIÓN DEL LABORATORIO DE MADERAS DE LA UNIVERSIDAD DEL CAUCA.</v>
          </cell>
          <cell r="C952" t="str">
            <v>Diana Carolina Vasquez Castro</v>
          </cell>
          <cell r="D952">
            <v>1110452139</v>
          </cell>
          <cell r="E952" t="str">
            <v>dianacvasquez@unicauca.edu.co</v>
          </cell>
          <cell r="F952" t="str">
            <v>Aprobado</v>
          </cell>
          <cell r="G952">
            <v>43326</v>
          </cell>
          <cell r="H952">
            <v>43691</v>
          </cell>
          <cell r="I952" t="str">
            <v>BOSQUES Y COMUNIDAD</v>
          </cell>
          <cell r="J952" t="str">
            <v>Facultad de Ciencias Agrarias</v>
          </cell>
        </row>
        <row r="953">
          <cell r="A953">
            <v>4786</v>
          </cell>
          <cell r="B953" t="str">
            <v>LabArch 1.0 – Laboratorio para la prestación de Servicios relacionados con las Arquitecturas de Software</v>
          </cell>
          <cell r="C953" t="str">
            <v>Julio Ariel Hurtado Alegria</v>
          </cell>
          <cell r="D953">
            <v>76317623</v>
          </cell>
          <cell r="E953" t="str">
            <v>ahurtado@unicauca.edu.co</v>
          </cell>
          <cell r="F953" t="str">
            <v>No aprobado</v>
          </cell>
          <cell r="G953">
            <v>43345</v>
          </cell>
          <cell r="H953">
            <v>43710</v>
          </cell>
          <cell r="I953" t="str">
            <v>Investigación y desarrollo en ingeniería de software - IDIS</v>
          </cell>
          <cell r="J953" t="str">
            <v>Facultad de Ingeniería Electrónica y Telecomunicaciones</v>
          </cell>
        </row>
        <row r="954">
          <cell r="A954">
            <v>4787</v>
          </cell>
          <cell r="B954" t="str">
            <v>Eficacia de la jurisdicción especial indígena en el Norte del Cauca</v>
          </cell>
          <cell r="C954" t="str">
            <v>Jairo Vladimir Llano Franco</v>
          </cell>
          <cell r="D954">
            <v>94378729</v>
          </cell>
          <cell r="E954" t="str">
            <v>jairollano@unicauca.edu.co</v>
          </cell>
          <cell r="F954" t="str">
            <v>Revisión VRI</v>
          </cell>
          <cell r="G954">
            <v>43318</v>
          </cell>
          <cell r="H954">
            <v>43644</v>
          </cell>
          <cell r="I954" t="str">
            <v>Grupo de Investigación Actores, procesos e Instituciones Políticas- GIAPRIP</v>
          </cell>
          <cell r="J954" t="str">
            <v>Facultad de Derecho y Ciencias Políticas</v>
          </cell>
        </row>
        <row r="955">
          <cell r="A955">
            <v>4788</v>
          </cell>
          <cell r="B955" t="str">
            <v>Documental Memorias del Conflicto armado: Voces de las víctimas y actores armados en el municipio de El Tambo - Cauca</v>
          </cell>
          <cell r="C955" t="str">
            <v>Rosa Elizabeth Tabares Trujillo</v>
          </cell>
          <cell r="D955">
            <v>29345220</v>
          </cell>
          <cell r="E955" t="str">
            <v>rtabares@unicauca.edu.co</v>
          </cell>
          <cell r="F955" t="str">
            <v>No aprobado</v>
          </cell>
          <cell r="G955">
            <v>43325</v>
          </cell>
          <cell r="H955">
            <v>43690</v>
          </cell>
          <cell r="I955" t="str">
            <v>Antropacifico</v>
          </cell>
          <cell r="J955" t="str">
            <v>Facultad de Ciencias Humanas y Sociales</v>
          </cell>
        </row>
        <row r="956">
          <cell r="A956">
            <v>4789</v>
          </cell>
          <cell r="B956" t="str">
            <v>Avifauna en el Campus de la Universidad del Cauca, Popayán</v>
          </cell>
          <cell r="C956" t="str">
            <v>Maria Cristina Gallego Ropero</v>
          </cell>
          <cell r="D956">
            <v>31986406</v>
          </cell>
          <cell r="E956" t="str">
            <v>mgallego@unicauca.edu.co</v>
          </cell>
          <cell r="F956" t="str">
            <v>No aprobado</v>
          </cell>
          <cell r="G956">
            <v>43313</v>
          </cell>
          <cell r="H956">
            <v>43677</v>
          </cell>
          <cell r="I956" t="str">
            <v>Estudios Ambientales</v>
          </cell>
          <cell r="J956" t="str">
            <v>Facultad de Ciencias Naturales, Exactas y de la Educación</v>
          </cell>
        </row>
        <row r="957">
          <cell r="A957">
            <v>4790</v>
          </cell>
          <cell r="B957" t="str">
            <v>Producción agroecológica en Popayán: Lecciones para una política pública de soberanía alimentaria</v>
          </cell>
          <cell r="C957" t="str">
            <v>Olga Lucía Cadena Durán</v>
          </cell>
          <cell r="D957">
            <v>52021928</v>
          </cell>
          <cell r="E957" t="str">
            <v>olgacadena@unicauca.edu.co</v>
          </cell>
          <cell r="F957" t="str">
            <v>Aprobado</v>
          </cell>
          <cell r="G957">
            <v>43344</v>
          </cell>
          <cell r="H957">
            <v>43708</v>
          </cell>
          <cell r="I957" t="str">
            <v>PENSAMIENTO ECONOMICO SOCIEDAD Y CULTURA</v>
          </cell>
          <cell r="J957" t="str">
            <v>Facultad de Ciencias Contables Económicas y Administrativas</v>
          </cell>
        </row>
        <row r="958">
          <cell r="A958">
            <v>4792</v>
          </cell>
          <cell r="B958" t="str">
            <v>Determinación de parásitos intestinales en frutas y verduras crudas comercializadas en Popayán</v>
          </cell>
          <cell r="C958" t="str">
            <v>Luis Reinel  Vasquez Arteaga</v>
          </cell>
          <cell r="D958">
            <v>93366281</v>
          </cell>
          <cell r="E958" t="str">
            <v>lreinel@unicauca.edu.co</v>
          </cell>
          <cell r="F958" t="str">
            <v>No aprobado</v>
          </cell>
          <cell r="G958">
            <v>43325</v>
          </cell>
          <cell r="H958">
            <v>43689</v>
          </cell>
          <cell r="I958" t="str">
            <v xml:space="preserve">Centro de Estudios en Microbiología y Parasitología - CEMPA </v>
          </cell>
          <cell r="J958" t="str">
            <v>Facultad de Ciencias de la Salud</v>
          </cell>
        </row>
        <row r="959">
          <cell r="A959">
            <v>4793</v>
          </cell>
          <cell r="B959" t="str">
            <v>Modelos alternativos al desarrollo para transformar las ruralidades en el valle del Patía y el macizo colombiano</v>
          </cell>
          <cell r="C959" t="str">
            <v>Olga Lucía Cadena Durán</v>
          </cell>
          <cell r="D959">
            <v>52021928</v>
          </cell>
          <cell r="E959" t="str">
            <v>olgacadena@unicauca.edu.co</v>
          </cell>
          <cell r="F959" t="str">
            <v>Aprobado</v>
          </cell>
          <cell r="G959">
            <v>43344</v>
          </cell>
          <cell r="H959">
            <v>43708</v>
          </cell>
          <cell r="I959" t="str">
            <v>Investigaciones Contables, Económicas Y Administrativas - GICEA</v>
          </cell>
          <cell r="J959" t="str">
            <v>Facultad de Ciencias Contables Económicas y Administrativas</v>
          </cell>
        </row>
        <row r="960">
          <cell r="A960">
            <v>4794</v>
          </cell>
          <cell r="B960" t="str">
            <v>CINÉTICA ENZIMÁTICA DE Pleurotus ostreatus Y Ganoderma lucidum SOBRE FIBRA DE COCO Y FIQUE</v>
          </cell>
          <cell r="C960" t="str">
            <v>José Fernando Solanilla Duque</v>
          </cell>
          <cell r="D960">
            <v>7552689</v>
          </cell>
          <cell r="E960" t="str">
            <v>jsolanilla@unicauca.edu.co</v>
          </cell>
          <cell r="F960" t="str">
            <v>Aprobado</v>
          </cell>
          <cell r="G960">
            <v>43325</v>
          </cell>
          <cell r="H960">
            <v>43690</v>
          </cell>
          <cell r="I960" t="str">
            <v>Ciencia y Tecnología de Biomoléculas de Interes Agroindustrial -CYTBIA</v>
          </cell>
          <cell r="J960" t="str">
            <v>Facultad de Ciencias Agrarias</v>
          </cell>
        </row>
        <row r="961">
          <cell r="A961">
            <v>4797</v>
          </cell>
          <cell r="B961" t="str">
            <v xml:space="preserve">Posconflicto en Santander de Quilichao y Popayán_x000D_
_x000D_
</v>
          </cell>
          <cell r="C961" t="str">
            <v xml:space="preserve">ARISTIDES OBANDO CABEZAS </v>
          </cell>
          <cell r="D961">
            <v>12918256</v>
          </cell>
          <cell r="E961" t="str">
            <v>notiene@gmail.com</v>
          </cell>
          <cell r="F961" t="str">
            <v>No aprobado</v>
          </cell>
          <cell r="G961">
            <v>43252</v>
          </cell>
          <cell r="H961">
            <v>43554</v>
          </cell>
          <cell r="I961" t="str">
            <v>Grupo de Investigacion en Ética, Filosofia Política y Jurídica</v>
          </cell>
          <cell r="J961" t="str">
            <v>Facultad de Derecho y Ciencias Políticas</v>
          </cell>
        </row>
        <row r="962">
          <cell r="A962">
            <v>4798</v>
          </cell>
          <cell r="B962" t="str">
            <v>Filosofía del Derecho y Cultura Jurídica: Emergencia y praxis de los derechos diferenciados</v>
          </cell>
          <cell r="C962" t="str">
            <v xml:space="preserve">ARISTIDES OBANDO CABEZAS </v>
          </cell>
          <cell r="D962">
            <v>12918256</v>
          </cell>
          <cell r="E962" t="str">
            <v>notiene@gmail.com</v>
          </cell>
          <cell r="F962" t="str">
            <v>No aprobado</v>
          </cell>
          <cell r="G962">
            <v>43313</v>
          </cell>
          <cell r="H962">
            <v>43678</v>
          </cell>
          <cell r="I962" t="str">
            <v>Grupo de Investigacion en Ética, Filosofia Política y Jurídica</v>
          </cell>
          <cell r="J962" t="str">
            <v>Facultad de Derecho y Ciencias Políticas</v>
          </cell>
        </row>
        <row r="963">
          <cell r="A963">
            <v>4803</v>
          </cell>
          <cell r="B963" t="str">
            <v>ESTUDIO CONSTITUCIONAL DE LA GUARDIA INDÍGENA COMO DEFENSA Y RESISTENCIA EN EL NORTE DEL CAUCA</v>
          </cell>
          <cell r="C963" t="str">
            <v>Jairo Vladimir Llano Franco</v>
          </cell>
          <cell r="D963">
            <v>94378729</v>
          </cell>
          <cell r="E963" t="str">
            <v>jairollano@unicauca.edu.co</v>
          </cell>
          <cell r="F963" t="str">
            <v>No aprobado</v>
          </cell>
          <cell r="G963">
            <v>43325</v>
          </cell>
          <cell r="H963">
            <v>43689</v>
          </cell>
          <cell r="I963" t="str">
            <v>Grupo de Investigación Actores, procesos e Instituciones Políticas- GIAPRIP</v>
          </cell>
          <cell r="J963" t="str">
            <v>Facultad de Derecho y Ciencias Políticas</v>
          </cell>
        </row>
        <row r="964">
          <cell r="A964">
            <v>4805</v>
          </cell>
          <cell r="B964" t="str">
            <v>ALTERNATIVAS DE APROVECHAMIENTO AGROINDUSTRIAL ALIMENTARIO DEL FRIJOL GUANDUL (Cajanus cajan) CORREGIMEINTO EL ESTRECHO,  MUNICIPIO DE PATIA-CAUCA</v>
          </cell>
          <cell r="C964" t="str">
            <v>Nelson Jose Vivas Quila</v>
          </cell>
          <cell r="D964">
            <v>10545742</v>
          </cell>
          <cell r="E964" t="str">
            <v>nvivas@unicauca.edu.co</v>
          </cell>
          <cell r="F964" t="str">
            <v>Aprobado</v>
          </cell>
          <cell r="G964">
            <v>43325</v>
          </cell>
          <cell r="H964">
            <v>43690</v>
          </cell>
          <cell r="I964" t="str">
            <v>Nutrición Agropecuaria</v>
          </cell>
          <cell r="J964" t="str">
            <v>Facultad de Ciencias Agrarias</v>
          </cell>
        </row>
        <row r="965">
          <cell r="A965">
            <v>4806</v>
          </cell>
          <cell r="B965" t="str">
            <v>DESARROLLO DE UN MÉTODO ANALÍTICO PARA LA DETECCIÓN DE ADULTERACIONES EN COMPLEMENTOS ALIMENTICIOS EMPLEADOS PARA El CONTROL DE SOBREPESO BASADOS EN TAMARINDO MALABAR</v>
          </cell>
          <cell r="C965" t="str">
            <v>DIANA MARIA  CHITO TRUJILLO</v>
          </cell>
          <cell r="D965">
            <v>34323183</v>
          </cell>
          <cell r="E965" t="str">
            <v>dchito@unicauca.edu.co</v>
          </cell>
          <cell r="F965" t="str">
            <v>Aprobado</v>
          </cell>
          <cell r="G965">
            <v>43313</v>
          </cell>
          <cell r="H965">
            <v>43677</v>
          </cell>
          <cell r="I965" t="str">
            <v>Biotecnología, Calidad Medioambiental y Seguridad Agroalimentaria - BICAMSA</v>
          </cell>
          <cell r="J965" t="str">
            <v>Facultad de Ciencias Naturales, Exactas y de la Educación</v>
          </cell>
        </row>
        <row r="966">
          <cell r="A966">
            <v>4809</v>
          </cell>
          <cell r="B966" t="str">
            <v>DERECHOS FUNDAMENTALES EN EL FENÓMENO DE LA DESNUTRICIÓN INFANTIL EN COMUNIDADES INDÍGENAS DEL NORTE DEL CAUCA</v>
          </cell>
          <cell r="C966" t="str">
            <v>Jairo Vladimir Llano Franco</v>
          </cell>
          <cell r="D966">
            <v>94378729</v>
          </cell>
          <cell r="E966" t="str">
            <v>jairollano@unicauca.edu.co</v>
          </cell>
          <cell r="F966" t="str">
            <v>No aprobado</v>
          </cell>
          <cell r="G966">
            <v>43325</v>
          </cell>
          <cell r="H966">
            <v>43689</v>
          </cell>
          <cell r="I966" t="str">
            <v>Grupo de Investigación Actores, procesos e Instituciones Políticas- GIAPRIP</v>
          </cell>
          <cell r="J966" t="str">
            <v>Facultad de Derecho y Ciencias Políticas</v>
          </cell>
        </row>
        <row r="967">
          <cell r="A967">
            <v>4811</v>
          </cell>
          <cell r="B967" t="str">
            <v>TRABAJANDO POR EL EMPRENDIMIENTO Y LA INNOVACIÓN EN LA REGIÓN</v>
          </cell>
          <cell r="C967" t="str">
            <v>Eva Juliana Maya Ortiz</v>
          </cell>
          <cell r="D967">
            <v>34317773</v>
          </cell>
          <cell r="E967" t="str">
            <v>nnotiene@hotmail.com</v>
          </cell>
          <cell r="F967" t="str">
            <v>No aprobado</v>
          </cell>
          <cell r="G967">
            <v>43325</v>
          </cell>
          <cell r="H967">
            <v>43690</v>
          </cell>
          <cell r="I967" t="str">
            <v>Ingeniería Telemática</v>
          </cell>
          <cell r="J967" t="str">
            <v>Facultad de Ingeniería Electrónica y Telecomunicaciones</v>
          </cell>
        </row>
        <row r="968">
          <cell r="A968">
            <v>4812</v>
          </cell>
          <cell r="B968" t="str">
            <v>DECISIONES MÉDICAS AL FINAL DE LA VIDA EN PACIENTES ONCOLÓGICOS EN COLOMBIA</v>
          </cell>
          <cell r="C968" t="str">
            <v>Jose Andres Calvache España</v>
          </cell>
          <cell r="D968">
            <v>94064631</v>
          </cell>
          <cell r="E968" t="str">
            <v>jacalvache@gmail.com</v>
          </cell>
          <cell r="F968" t="str">
            <v>Formulado</v>
          </cell>
          <cell r="G968">
            <v>43466</v>
          </cell>
          <cell r="H968" t="str">
            <v>31/06/2022</v>
          </cell>
          <cell r="I968" t="str">
            <v>INVESTIGACIÓN EN ANESTESIOLOGIA GRIAN</v>
          </cell>
          <cell r="J968" t="str">
            <v>Facultad de Ciencias de la Salud</v>
          </cell>
        </row>
        <row r="969">
          <cell r="A969">
            <v>4813</v>
          </cell>
          <cell r="B969" t="str">
            <v xml:space="preserve">Plan de Trabajo de Escritura Creativa, titulado: “Fisiorelatos: vivencias que acontecen en la “u” durante el proceso formativo del estudiante de ciencias de la salud”. </v>
          </cell>
          <cell r="C969" t="str">
            <v>Maria Verónica Torres Andrade</v>
          </cell>
          <cell r="D969">
            <v>25280252</v>
          </cell>
          <cell r="E969" t="str">
            <v>mvtorres@unicauca.edu.co</v>
          </cell>
          <cell r="F969" t="str">
            <v>Formulado</v>
          </cell>
          <cell r="G969">
            <v>43325</v>
          </cell>
          <cell r="H969">
            <v>43690</v>
          </cell>
          <cell r="I969" t="str">
            <v>Movimiento Corporal Humano y Calidad de Vida</v>
          </cell>
          <cell r="J969" t="str">
            <v>Facultad de Ciencias de la Salud</v>
          </cell>
        </row>
        <row r="970">
          <cell r="A970">
            <v>4814</v>
          </cell>
          <cell r="B970" t="str">
            <v>¿Omite la justicia especial para la paz estándares de derecho penal internacional y con ello genera impunidad?</v>
          </cell>
          <cell r="C970" t="str">
            <v>RAMIRO LOPEZ CABRERA</v>
          </cell>
          <cell r="D970">
            <v>76313425</v>
          </cell>
          <cell r="E970" t="str">
            <v>ramirolopez@unicauca.edu.co</v>
          </cell>
          <cell r="F970" t="str">
            <v>No aprobado</v>
          </cell>
          <cell r="G970">
            <v>43228</v>
          </cell>
          <cell r="H970">
            <v>43593</v>
          </cell>
          <cell r="I970" t="str">
            <v>Derecho Médico, Derechos Humanos y Bioética</v>
          </cell>
          <cell r="J970" t="str">
            <v>Facultad de Derecho y Ciencias Políticas</v>
          </cell>
        </row>
        <row r="971">
          <cell r="A971">
            <v>4815</v>
          </cell>
          <cell r="B971" t="str">
            <v>Análisis de la estructura curricular y procesos pedagógicos en los planes de estudio desde el origen del programa de Licenciatura en Música de la Facultad de Artes de la Universidad del Cauca</v>
          </cell>
          <cell r="C971" t="str">
            <v>Jesus Edgardo Martinez</v>
          </cell>
          <cell r="D971">
            <v>13009048</v>
          </cell>
          <cell r="E971" t="str">
            <v>jemartinez@unicauca.edu.co</v>
          </cell>
          <cell r="F971" t="str">
            <v>No aprobado</v>
          </cell>
          <cell r="G971">
            <v>43325</v>
          </cell>
          <cell r="H971">
            <v>43691</v>
          </cell>
          <cell r="I971" t="str">
            <v>SONCOLOMBIA</v>
          </cell>
          <cell r="J971" t="str">
            <v>Facultad de Artes</v>
          </cell>
        </row>
        <row r="972">
          <cell r="A972">
            <v>4817</v>
          </cell>
          <cell r="B972" t="str">
            <v>Propuesta pedagógica de educación para la construcción de paz desde la educación física y el deporte escolar, con niños de 4to y 5to de la Institución Educativa Julumito</v>
          </cell>
          <cell r="C972" t="str">
            <v>John Jamer  Quintero Tapia</v>
          </cell>
          <cell r="D972">
            <v>10302814</v>
          </cell>
          <cell r="E972" t="str">
            <v>jjquintero@unicauca.edu.co</v>
          </cell>
          <cell r="F972" t="str">
            <v>No aprobado</v>
          </cell>
          <cell r="G972">
            <v>43313</v>
          </cell>
          <cell r="H972">
            <v>43678</v>
          </cell>
          <cell r="I972" t="str">
            <v>Urdimbre</v>
          </cell>
          <cell r="J972" t="str">
            <v>Facultad de Ciencias Naturales, Exactas y de la Educación</v>
          </cell>
        </row>
        <row r="973">
          <cell r="A973">
            <v>4818</v>
          </cell>
          <cell r="B973" t="str">
            <v>La Lectura y la Escritura en Estudiantes de primer semestre de la Universidad del Cauca</v>
          </cell>
          <cell r="C973" t="str">
            <v>Adriana Carolina Casas Bustillo</v>
          </cell>
          <cell r="D973">
            <v>34320833</v>
          </cell>
          <cell r="E973" t="str">
            <v>acasas@unicauca.edu.co</v>
          </cell>
          <cell r="F973" t="str">
            <v>Aprobado</v>
          </cell>
          <cell r="G973">
            <v>43325</v>
          </cell>
          <cell r="H973">
            <v>43690</v>
          </cell>
          <cell r="I973" t="str">
            <v>Comunicación Humana y sus Desórdenes</v>
          </cell>
          <cell r="J973" t="str">
            <v>Facultad de Ciencias de la Salud</v>
          </cell>
        </row>
        <row r="974">
          <cell r="A974">
            <v>4819</v>
          </cell>
          <cell r="B974" t="str">
            <v>Ecosistema Social De Objetos Inteligentes Del Internet De Las Cosas, Para Monitorear La Calidad Del Aire En Popayán, Orientado a La Prevención Mediante Alertas Tempranas.</v>
          </cell>
          <cell r="C974" t="str">
            <v>Miguel Angel Niño Zambrano</v>
          </cell>
          <cell r="D974">
            <v>91288035</v>
          </cell>
          <cell r="E974" t="str">
            <v>manzamb@unicauca.edu.co</v>
          </cell>
          <cell r="F974" t="str">
            <v>No aprobado</v>
          </cell>
          <cell r="G974">
            <v>43313</v>
          </cell>
          <cell r="H974">
            <v>43313</v>
          </cell>
          <cell r="I974" t="str">
            <v>Grupo I+D en Tecnologías de la Información - GTI</v>
          </cell>
          <cell r="J974" t="str">
            <v>Facultad de Ingeniería Electrónica y Telecomunicaciones</v>
          </cell>
        </row>
        <row r="975">
          <cell r="A975">
            <v>4820</v>
          </cell>
          <cell r="B975" t="str">
            <v>Evaluación de los efectos protectores de compuestos naturales en la actividad funcional de los venenos de Bothrops ayerbei Y Bothrops rhombeatus con distribución en el Departamento del Cauca.   .</v>
          </cell>
          <cell r="C975" t="str">
            <v>mayra velasco</v>
          </cell>
          <cell r="D975">
            <v>1061727788</v>
          </cell>
          <cell r="E975" t="str">
            <v>alejavelasco@unicauca.edu.co</v>
          </cell>
          <cell r="F975" t="str">
            <v>Aprobado</v>
          </cell>
          <cell r="G975">
            <v>43313</v>
          </cell>
          <cell r="H975">
            <v>43313</v>
          </cell>
          <cell r="I975" t="str">
            <v>INVESTIGACIONES HERPETOLOGICAS Y TOXINOLOGICAS</v>
          </cell>
          <cell r="J975" t="str">
            <v>Facultad de Ciencias Naturales, Exactas y de la Educación</v>
          </cell>
        </row>
        <row r="976">
          <cell r="A976">
            <v>4821</v>
          </cell>
          <cell r="B976" t="str">
            <v>Tramas gráficas. Itinerario conceptual del componente proyectual: Programa de Diseño Gráfico, Universidad del Cauca (2013-2018).</v>
          </cell>
          <cell r="C976" t="str">
            <v>Marisol Orozco-Álvarez</v>
          </cell>
          <cell r="D976">
            <v>34549438</v>
          </cell>
          <cell r="E976" t="str">
            <v>maorozco@unicauca.edu.co</v>
          </cell>
          <cell r="F976" t="str">
            <v>Aprobado</v>
          </cell>
          <cell r="G976">
            <v>43313</v>
          </cell>
          <cell r="H976">
            <v>43617</v>
          </cell>
          <cell r="I976" t="str">
            <v>Diseño y Sociedad</v>
          </cell>
          <cell r="J976" t="str">
            <v>Facultad de Artes</v>
          </cell>
        </row>
        <row r="977">
          <cell r="A977">
            <v>4822</v>
          </cell>
          <cell r="B977" t="str">
            <v>Diseño de ruta metodológica para la formulación de indicadores sociales locales complementarios de pobreza y desigualdad para el diseño y evaluación de políticas públicas territoriales basados en estrategias Open Data para la ciudad de Popayán</v>
          </cell>
          <cell r="C977" t="str">
            <v>Augusto Velasquez Forero</v>
          </cell>
          <cell r="D977">
            <v>13643183</v>
          </cell>
          <cell r="E977" t="str">
            <v>avelasquez@unicauca.edu.co</v>
          </cell>
          <cell r="F977" t="str">
            <v>Aprobado</v>
          </cell>
          <cell r="G977">
            <v>43325</v>
          </cell>
          <cell r="H977">
            <v>43690</v>
          </cell>
          <cell r="I977" t="str">
            <v>PENSAMIENTO ECONOMICO SOCIEDAD Y CULTURA</v>
          </cell>
          <cell r="J977" t="str">
            <v>Facultad de Ciencias Contables Económicas y Administrativas</v>
          </cell>
        </row>
        <row r="978">
          <cell r="A978">
            <v>4824</v>
          </cell>
          <cell r="B978" t="str">
            <v>EVALUACIÓN DE TECNOLOGÍAS FORRAJERAS COMO ALTERNATIVAS EN LA MITIGACIÓN DE EROSIÓN HÍDRICA EN EL MUNICIPIO DE POPAYÁN.</v>
          </cell>
          <cell r="C978" t="str">
            <v>Sandra Morales Velasco</v>
          </cell>
          <cell r="D978">
            <v>34557784</v>
          </cell>
          <cell r="E978" t="str">
            <v>samorales@unicauca.edu.co</v>
          </cell>
          <cell r="F978" t="str">
            <v>Aprobado</v>
          </cell>
          <cell r="G978">
            <v>43325</v>
          </cell>
          <cell r="H978">
            <v>43690</v>
          </cell>
          <cell r="I978" t="str">
            <v>Nutrición Agropecuaria</v>
          </cell>
          <cell r="J978" t="str">
            <v>Facultad de Ciencias Agrarias</v>
          </cell>
        </row>
        <row r="979">
          <cell r="A979">
            <v>4825</v>
          </cell>
          <cell r="B979" t="str">
            <v xml:space="preserve">Comportamiento agronómico de 21 accesiones de Brachiaria brizantha en el Peniplano de Popayán </v>
          </cell>
          <cell r="C979" t="str">
            <v>MIKE HOLMES BATIDAS CHITAN</v>
          </cell>
          <cell r="D979">
            <v>1085930010</v>
          </cell>
          <cell r="E979" t="str">
            <v>bchitan@unicauca.edu.co</v>
          </cell>
          <cell r="F979" t="str">
            <v>No aprobado</v>
          </cell>
          <cell r="G979">
            <v>43325</v>
          </cell>
          <cell r="H979">
            <v>43690</v>
          </cell>
          <cell r="I979" t="str">
            <v>Nutrición Agropecuaria</v>
          </cell>
          <cell r="J979" t="str">
            <v>Facultad de Ciencias Agrarias</v>
          </cell>
        </row>
        <row r="980">
          <cell r="A980">
            <v>4828</v>
          </cell>
          <cell r="B980" t="str">
            <v>Estado actual de la Ingeniería de Requisitos de software en el sur occidente colombiano</v>
          </cell>
          <cell r="C980" t="str">
            <v>Cesar Alberto Collazos Ordoñez</v>
          </cell>
          <cell r="D980">
            <v>76309486</v>
          </cell>
          <cell r="E980" t="str">
            <v>ccollazo@unicauca.edu.co</v>
          </cell>
          <cell r="F980" t="str">
            <v>Aprobado</v>
          </cell>
          <cell r="G980">
            <v>43690</v>
          </cell>
          <cell r="H980">
            <v>43691</v>
          </cell>
          <cell r="I980" t="str">
            <v>Investigación y desarrollo en ingeniería de software - IDIS</v>
          </cell>
          <cell r="J980" t="str">
            <v>Facultad de Ingeniería Electrónica y Telecomunicaciones</v>
          </cell>
        </row>
        <row r="981">
          <cell r="A981">
            <v>4829</v>
          </cell>
          <cell r="B981" t="str">
            <v>RESIDUOS ORGÁNICOS GENERADOS Y USOS POTENCIALES EN SISTEMAS PRODUCTIVOS AGROPECUARIOS Y AGROINDUSTRIALES DEL PATÍA.</v>
          </cell>
          <cell r="C981" t="str">
            <v>Victor Andres Burbano Muñoz</v>
          </cell>
          <cell r="D981">
            <v>1061708123</v>
          </cell>
          <cell r="E981" t="str">
            <v>victorburbano@unicauca.edu.co</v>
          </cell>
          <cell r="F981" t="str">
            <v>No aprobado</v>
          </cell>
          <cell r="G981">
            <v>43325</v>
          </cell>
          <cell r="H981">
            <v>43690</v>
          </cell>
          <cell r="I981" t="str">
            <v>Nutrición Agropecuaria</v>
          </cell>
          <cell r="J981" t="str">
            <v>Facultad de Ciencias Agrarias</v>
          </cell>
        </row>
        <row r="982">
          <cell r="A982">
            <v>4830</v>
          </cell>
          <cell r="B982" t="str">
            <v>Fundamentos matemáticos de la seguridad de la información aplicados a la criptografía y seguridad en aplicaciones web</v>
          </cell>
          <cell r="C982" t="str">
            <v>Carlos Alberto Trujillo Solarte</v>
          </cell>
          <cell r="D982">
            <v>10532448</v>
          </cell>
          <cell r="E982" t="str">
            <v>trujillo@unicauca.edu.co</v>
          </cell>
          <cell r="F982" t="str">
            <v>No aprobado</v>
          </cell>
          <cell r="G982">
            <v>43381</v>
          </cell>
          <cell r="H982">
            <v>43746</v>
          </cell>
          <cell r="I982" t="str">
            <v>ALGEBRA, TEORIA DE NUMEROS Y APLICACIONES</v>
          </cell>
          <cell r="J982" t="str">
            <v>Interinstitucional</v>
          </cell>
        </row>
        <row r="983">
          <cell r="A983">
            <v>4832</v>
          </cell>
          <cell r="B983" t="str">
            <v>CARACTERIZACIÓN DE LA FAUNA DE VERTEBRADOS PRESENTE EN CINCO FACULTADES DE LA UNIVERSIDAD DEL CAUCA</v>
          </cell>
          <cell r="C983" t="str">
            <v>MARIA DEL PILAR  RIVAS PAVA</v>
          </cell>
          <cell r="D983">
            <v>51643632</v>
          </cell>
          <cell r="E983" t="str">
            <v>mariaprivas@unicauca.edu.co</v>
          </cell>
          <cell r="F983" t="str">
            <v>No aprobado</v>
          </cell>
          <cell r="G983">
            <v>43325</v>
          </cell>
          <cell r="H983">
            <v>43690</v>
          </cell>
          <cell r="I983" t="str">
            <v>ESTUDIOS EN MANEJO DE VIDA SILVESTRE Y CONSERVACION - GEMAVIC</v>
          </cell>
          <cell r="J983" t="str">
            <v>Facultad de Ciencias Naturales, Exactas y de la Educación</v>
          </cell>
        </row>
        <row r="984">
          <cell r="A984">
            <v>4833</v>
          </cell>
          <cell r="B984" t="str">
            <v>EL DEPORTE SOCIAL COMO ESTRATEGIA PARA FOMENTAR LA CONVIVENCIA EN LOS GRADOS SÉPTIMOS DE LA INSTITUCIÓN EDUCATIVA EL MIRADOR EN LA CIUDAD DE POPAYÁN</v>
          </cell>
          <cell r="C984" t="str">
            <v>Pedro Aníbal Yanza Mera</v>
          </cell>
          <cell r="D984">
            <v>76306948</v>
          </cell>
          <cell r="E984" t="str">
            <v>pyanza@unicauca.edu.co</v>
          </cell>
          <cell r="F984" t="str">
            <v>No aprobado</v>
          </cell>
          <cell r="G984">
            <v>43139</v>
          </cell>
          <cell r="H984">
            <v>43139</v>
          </cell>
          <cell r="I984" t="str">
            <v>KON-MOCIÓN SEMINARIO PERMANENTE DE MOTRICIDAD HUMANA.</v>
          </cell>
          <cell r="J984" t="str">
            <v>Facultad de Ciencias Naturales, Exactas y de la Educación</v>
          </cell>
        </row>
        <row r="985">
          <cell r="A985">
            <v>4834</v>
          </cell>
          <cell r="B985" t="str">
            <v>DESARROLLO DE UN SISTEMA CASERO DE DIGESTIÓN ANAEROBIA PARA EL TRATAMIENTO DE LA FRACCIÓN ORGÁNICA DE RESIDUOS SOLIDOS ORGÁNICOS URBANOS</v>
          </cell>
          <cell r="C985" t="str">
            <v>José Fernando Solanilla Duque</v>
          </cell>
          <cell r="D985">
            <v>7552689</v>
          </cell>
          <cell r="E985" t="str">
            <v>jsolanilla@unicauca.edu.co</v>
          </cell>
          <cell r="F985" t="str">
            <v>No aprobado</v>
          </cell>
          <cell r="G985">
            <v>43325</v>
          </cell>
          <cell r="H985">
            <v>43690</v>
          </cell>
          <cell r="I985" t="str">
            <v>Ciencia y Tecnología de Biomoléculas de Interes Agroindustrial -CYTBIA</v>
          </cell>
          <cell r="J985" t="str">
            <v>Facultad de Ciencias Agrarias</v>
          </cell>
        </row>
        <row r="986">
          <cell r="A986">
            <v>4835</v>
          </cell>
          <cell r="B986" t="str">
            <v xml:space="preserve">EL DEPORTE SOCIAL COMO MEDIO DE INCLUSIÓN PARA  LOS ESTUDIANTES DE EL AULA DE ACELERACIÓN EN LA INSTITUCIÓN EDUCATIVA NORMAL SUPERIOR DE LA CIUDAD DE POPAYÁN     </v>
          </cell>
          <cell r="C986" t="str">
            <v>Pedro Aníbal Yanza Mera</v>
          </cell>
          <cell r="D986">
            <v>76306948</v>
          </cell>
          <cell r="E986" t="str">
            <v>pyanza@unicauca.edu.co</v>
          </cell>
          <cell r="F986" t="str">
            <v>No aprobado</v>
          </cell>
          <cell r="G986">
            <v>43139</v>
          </cell>
          <cell r="H986">
            <v>43504</v>
          </cell>
          <cell r="I986" t="str">
            <v>KON-MOCIÓN SEMINARIO PERMANENTE DE MOTRICIDAD HUMANA.</v>
          </cell>
          <cell r="J986" t="str">
            <v>Facultad de Ciencias Naturales, Exactas y de la Educación</v>
          </cell>
        </row>
        <row r="987">
          <cell r="A987">
            <v>4837</v>
          </cell>
          <cell r="B987" t="str">
            <v xml:space="preserve">GÉNERO Y RURALIDAD. Narrativas raciales, sexuales y corporales en Villa Rica (Cauca) _x000D_
</v>
          </cell>
          <cell r="C987" t="str">
            <v>AXEL ALEJANDRO ROJAS MARTINEZ</v>
          </cell>
          <cell r="D987">
            <v>16782962</v>
          </cell>
          <cell r="E987" t="str">
            <v>axelrojasm@unicauca.edu.co</v>
          </cell>
          <cell r="F987" t="str">
            <v>No aprobado</v>
          </cell>
          <cell r="G987">
            <v>43325</v>
          </cell>
          <cell r="H987">
            <v>43690</v>
          </cell>
          <cell r="I987" t="str">
            <v>Estudios Linguísticos Pedagógicos y Socio Culturales del Suroccidente Colombiano</v>
          </cell>
          <cell r="J987" t="str">
            <v>Facultad de Ciencias Humanas y Sociales</v>
          </cell>
        </row>
        <row r="988">
          <cell r="A988">
            <v>4839</v>
          </cell>
          <cell r="B988" t="str">
            <v>Uso de herramientas bionformáticas para análisis de interacción génica en enfermedades crónicas</v>
          </cell>
          <cell r="C988" t="str">
            <v>Nohelia Cajas Salazar</v>
          </cell>
          <cell r="D988">
            <v>25280730</v>
          </cell>
          <cell r="E988" t="str">
            <v>nsalazar@unicauca.edu.co</v>
          </cell>
          <cell r="F988" t="str">
            <v>No aprobado</v>
          </cell>
          <cell r="G988">
            <v>43343</v>
          </cell>
          <cell r="H988">
            <v>43708</v>
          </cell>
          <cell r="I988" t="str">
            <v>Toxicología Genética y Citogenética</v>
          </cell>
          <cell r="J988" t="str">
            <v>Facultad de Ciencias Naturales, Exactas y de la Educación</v>
          </cell>
        </row>
        <row r="989">
          <cell r="A989">
            <v>4842</v>
          </cell>
          <cell r="B989" t="str">
            <v>Género y ruralidad. Narrativas raciales, sexuales y corporales en Villa Rica (Cauca)</v>
          </cell>
          <cell r="C989" t="str">
            <v>Tulio Enrique Rojas Curieux</v>
          </cell>
          <cell r="D989">
            <v>19250404</v>
          </cell>
          <cell r="E989" t="str">
            <v>trojas@unicauca.edu.co</v>
          </cell>
          <cell r="F989" t="str">
            <v>No aprobado</v>
          </cell>
          <cell r="G989">
            <v>43325</v>
          </cell>
          <cell r="H989">
            <v>43690</v>
          </cell>
          <cell r="I989" t="str">
            <v>Estudios Linguísticos Pedagógicos y Socio Culturales del Suroccidente Colombiano</v>
          </cell>
          <cell r="J989" t="str">
            <v>Facultad de Ciencias Humanas y Sociales</v>
          </cell>
        </row>
        <row r="990">
          <cell r="A990">
            <v>4847</v>
          </cell>
          <cell r="B990" t="str">
            <v>Competencias y formación profesional del educador físico en los campos de la educación física, la recreación y el deporte en las diferentes universidades colombianas</v>
          </cell>
          <cell r="C990" t="str">
            <v>Erika Esmeralda Davila Córdoba</v>
          </cell>
          <cell r="D990">
            <v>25284812</v>
          </cell>
          <cell r="E990" t="str">
            <v>emdavila@unicauca.edu.co</v>
          </cell>
          <cell r="F990" t="str">
            <v>En Ejecución</v>
          </cell>
          <cell r="G990">
            <v>43230</v>
          </cell>
          <cell r="H990">
            <v>43594</v>
          </cell>
          <cell r="I990" t="str">
            <v>KON-MOCIÓN SEMINARIO PERMANENTE DE MOTRICIDAD HUMANA.</v>
          </cell>
          <cell r="J990" t="str">
            <v>Facultad de Ciencias Naturales, Exactas y de la Educación</v>
          </cell>
        </row>
        <row r="991">
          <cell r="A991">
            <v>4849</v>
          </cell>
          <cell r="B991" t="str">
            <v>Análisis e identificación de los elementos fundamentales que soportan la construcción de un ecosistema de emprendimiento en la Universidad del Cauca</v>
          </cell>
          <cell r="C991" t="str">
            <v xml:space="preserve">Carlos Augusto  Andrade Eraso </v>
          </cell>
          <cell r="D991">
            <v>10304828</v>
          </cell>
          <cell r="E991" t="str">
            <v>carlosandrade@unicauca.edu.co</v>
          </cell>
          <cell r="F991" t="str">
            <v>Formulado</v>
          </cell>
          <cell r="G991">
            <v>43511</v>
          </cell>
          <cell r="H991">
            <v>43876</v>
          </cell>
          <cell r="I991" t="str">
            <v>DESARROLLO TURISTICO Y REGIONAL</v>
          </cell>
          <cell r="J991" t="str">
            <v>Facultad de Ciencias Contables Económicas y Administrativas</v>
          </cell>
        </row>
        <row r="992">
          <cell r="A992">
            <v>4850</v>
          </cell>
          <cell r="B992" t="str">
            <v>CONFLICTOS AMBIENTALES INTERETNICOS EN EL NORTE DEL DEPARTAMENTO DEL CAUCA</v>
          </cell>
          <cell r="C992" t="str">
            <v>raul cortes landazury</v>
          </cell>
          <cell r="D992">
            <v>16776407</v>
          </cell>
          <cell r="E992" t="str">
            <v>rcortes@unicauca.edu.co</v>
          </cell>
          <cell r="F992" t="str">
            <v>Revisión Comité Ética</v>
          </cell>
          <cell r="G992">
            <v>43401</v>
          </cell>
          <cell r="H992">
            <v>43766</v>
          </cell>
          <cell r="I992" t="str">
            <v>Desarrollo y Políticas Públicas. POLINOMIA.</v>
          </cell>
          <cell r="J992" t="str">
            <v>Facultad de Ciencias Contables Económicas y Administrativas</v>
          </cell>
        </row>
        <row r="993">
          <cell r="A993">
            <v>4851</v>
          </cell>
          <cell r="B993" t="str">
            <v>LA JIGRAPUCHA DE LA CONSERVACION: Tejiendo vínculos culturales para la conservación de la agrobiodiversidad en el Municipio de Puracé Cauca</v>
          </cell>
          <cell r="C993" t="str">
            <v xml:space="preserve">Olga Lucia  Sanabria Diago </v>
          </cell>
          <cell r="D993">
            <v>31296004</v>
          </cell>
          <cell r="E993" t="str">
            <v>oldiago@unicauca.edu.co</v>
          </cell>
          <cell r="F993" t="str">
            <v>En Ejecución</v>
          </cell>
          <cell r="G993">
            <v>43479</v>
          </cell>
          <cell r="H993">
            <v>44215</v>
          </cell>
          <cell r="I993" t="str">
            <v>GRUPO LATINOAMERICANO DE ETNOBOTANICOS GELA COLOMBIA</v>
          </cell>
          <cell r="J993" t="str">
            <v>Facultad de Ciencias Naturales, Exactas y de la Educación</v>
          </cell>
        </row>
        <row r="994">
          <cell r="A994">
            <v>4852</v>
          </cell>
          <cell r="B994" t="str">
            <v>CONTRATO DE INTERVENTORIA  N° 1.130.02-59.1-2476  DE 3 DE ABRIL DE 2018, A PROYECTO “FORTALECIMIENTO DE LAS CAPACIDADES DE I+D+I PARA LA PRODUCCIÓN DE INGREDIENTES NATURALES A PARTIR DE BIOMASA RESIDUAL PALMIRA, VALLE DEL CAUCA, OCCIDENTE SUSCRITO ENTRE EL DEPARTAMENTO ADMINISTRSTIVO DE PLANEACION DEL VALLE DEL CAUCA Y LA UNIVERSIDAD DEL CAUCA NIT 891500319-2</v>
          </cell>
          <cell r="C994" t="str">
            <v>Julian Andres  Caicedo Ortiz</v>
          </cell>
          <cell r="D994">
            <v>76330278</v>
          </cell>
          <cell r="E994" t="str">
            <v>julianca@unicauca.edu.co</v>
          </cell>
          <cell r="F994" t="str">
            <v>En Ejecución</v>
          </cell>
          <cell r="G994">
            <v>43213</v>
          </cell>
          <cell r="H994">
            <v>44126</v>
          </cell>
          <cell r="I994" t="str">
            <v>Investigadores Independientes</v>
          </cell>
          <cell r="J994" t="str">
            <v>Otro</v>
          </cell>
        </row>
        <row r="995">
          <cell r="A995">
            <v>4853</v>
          </cell>
          <cell r="B995" t="str">
            <v xml:space="preserve">Investigación y desarrollo tecnológico para la conformación de la cadena productiva de Cannabis spp de uso no recreativo en el departamento del Cauca </v>
          </cell>
          <cell r="C995" t="str">
            <v>Ricardo Benitez Benitez</v>
          </cell>
          <cell r="D995">
            <v>16738295</v>
          </cell>
          <cell r="E995" t="str">
            <v>rbenitez@atenea.ucauca.edu.co</v>
          </cell>
          <cell r="F995" t="str">
            <v>Formulado</v>
          </cell>
          <cell r="G995">
            <v>43101</v>
          </cell>
          <cell r="H995">
            <v>54789</v>
          </cell>
          <cell r="I995" t="str">
            <v>QUIMICA DE PRODUCTOS NATURALES - QPN</v>
          </cell>
          <cell r="J995" t="str">
            <v>Facultad de Ciencias Naturales, Exactas y de la Educación</v>
          </cell>
        </row>
        <row r="996">
          <cell r="A996">
            <v>4854</v>
          </cell>
          <cell r="B996" t="str">
            <v>OBTENCIÓN Y CARACTERIZACIÓN DE AISLADO DE PROTEÍNA DE QUINUA Y SUS HIDROLIZADOS PARA SU INCLUSIÓN EN UN ALIMENTO FUNCIONAL</v>
          </cell>
          <cell r="C996" t="str">
            <v>Diego Fernando Roa Acosta</v>
          </cell>
          <cell r="D996">
            <v>10292635</v>
          </cell>
          <cell r="E996" t="str">
            <v>droa@unicauca.edu.co</v>
          </cell>
          <cell r="F996" t="str">
            <v>Aprobado</v>
          </cell>
          <cell r="G996">
            <v>43346</v>
          </cell>
          <cell r="H996">
            <v>43893</v>
          </cell>
          <cell r="I996" t="str">
            <v>Ciencia y Tecnología de Biomoléculas de Interes Agroindustrial -CYTBIA</v>
          </cell>
          <cell r="J996" t="str">
            <v>Facultad de Ciencias Agrarias</v>
          </cell>
        </row>
        <row r="997">
          <cell r="A997">
            <v>4856</v>
          </cell>
          <cell r="B997" t="str">
            <v xml:space="preserve">Creación y Validación de un instrumento para medir conocimientos en alimentación complementaria </v>
          </cell>
          <cell r="C997" t="str">
            <v>Mario Delgado Noguera</v>
          </cell>
          <cell r="D997">
            <v>10533346</v>
          </cell>
          <cell r="E997" t="str">
            <v>mariodelg@gmail.com</v>
          </cell>
          <cell r="F997" t="str">
            <v>Formulado</v>
          </cell>
          <cell r="G997">
            <v>42282</v>
          </cell>
          <cell r="H997">
            <v>43506</v>
          </cell>
          <cell r="I997" t="str">
            <v>Lactancia materna y alimentación complementaria</v>
          </cell>
          <cell r="J997" t="str">
            <v>Facultad de Ciencias de la Salud</v>
          </cell>
        </row>
        <row r="998">
          <cell r="A998">
            <v>4857</v>
          </cell>
          <cell r="B998" t="str">
            <v>Armadura Tipográfica: Estrategia de visibilización del Patrimonio Tipográfico de la Imprenta Departamental del Cauca</v>
          </cell>
          <cell r="C998" t="str">
            <v>Laura Sandoval</v>
          </cell>
          <cell r="D998">
            <v>52213666</v>
          </cell>
          <cell r="E998" t="str">
            <v>ljsandoval@unicauca.edu.co</v>
          </cell>
          <cell r="F998" t="str">
            <v>En Ejecución</v>
          </cell>
          <cell r="G998">
            <v>43269</v>
          </cell>
          <cell r="H998">
            <v>43390</v>
          </cell>
          <cell r="I998" t="str">
            <v>Estudios tipográficos</v>
          </cell>
          <cell r="J998" t="str">
            <v>Facultad de Artes</v>
          </cell>
        </row>
        <row r="999">
          <cell r="A999">
            <v>4858</v>
          </cell>
          <cell r="B999" t="str">
            <v xml:space="preserve">EFECTO DE LA ASIMILACIÓN DE UN POLÍMERO COMO DIETA DE UN COLEÓPTERO (Tenebrionidae) </v>
          </cell>
          <cell r="C999" t="str">
            <v>José Fernando Solanilla Duque</v>
          </cell>
          <cell r="D999">
            <v>7552689</v>
          </cell>
          <cell r="E999" t="str">
            <v>jsolanilla@unicauca.edu.co</v>
          </cell>
          <cell r="F999" t="str">
            <v>Aprobado</v>
          </cell>
          <cell r="G999">
            <v>43343</v>
          </cell>
          <cell r="H999">
            <v>43892</v>
          </cell>
          <cell r="I999" t="str">
            <v>Ciencia y Tecnología de Biomoléculas de Interes Agroindustrial -CYTBIA</v>
          </cell>
          <cell r="J999" t="str">
            <v>Facultad de Ciencias Agrarias</v>
          </cell>
        </row>
        <row r="1000">
          <cell r="A1000">
            <v>4859</v>
          </cell>
          <cell r="B1000" t="str">
            <v>LÍNEA DE BASE DE LACTANCIA MATERNA EXCLUSIVA Y COMPLEMENTARIA EN MADRES LACTANTES DE NIÑOS DE SEIS MESES A TRES AÑOS Y HÁBITOS Y ESTILOS DE VIDA (ACTIVIDAD FÍSICA, CONSUMO DEL ALCOHOL Y TABACO, CONSUMO DE FRUTAS Y VERDURAS) EN EDADES ENTRE LOS 5 Y LOS 64 AÑOS EN EL CAUCA</v>
          </cell>
          <cell r="C1000" t="str">
            <v>Luis Reinel  Vasquez Arteaga</v>
          </cell>
          <cell r="D1000">
            <v>93366281</v>
          </cell>
          <cell r="E1000" t="str">
            <v>lreinel@unicauca.edu.co</v>
          </cell>
          <cell r="F1000" t="str">
            <v>Revisión VRI</v>
          </cell>
          <cell r="G1000">
            <v>43283</v>
          </cell>
          <cell r="H1000">
            <v>43648</v>
          </cell>
          <cell r="I1000" t="str">
            <v xml:space="preserve">Centro de Estudios en Microbiología y Parasitología - CEMPA </v>
          </cell>
          <cell r="J1000" t="str">
            <v>Facultad de Ciencias de la Salud</v>
          </cell>
        </row>
        <row r="1001">
          <cell r="A1001">
            <v>4860</v>
          </cell>
          <cell r="B1001" t="str">
            <v xml:space="preserve">Proyecto de implementación de sistema “META DATO” Departamento de Diseño. </v>
          </cell>
          <cell r="C1001" t="str">
            <v>Diego Fernando Paredes González</v>
          </cell>
          <cell r="D1001">
            <v>1061700384</v>
          </cell>
          <cell r="E1001" t="str">
            <v>dfparedes@unicauca.edu.co</v>
          </cell>
          <cell r="F1001" t="str">
            <v>En Ejecución</v>
          </cell>
          <cell r="G1001">
            <v>43367</v>
          </cell>
          <cell r="H1001">
            <v>43731</v>
          </cell>
          <cell r="I1001" t="str">
            <v>LINT, Laboratorio de Imagen Narrativa y Multimedia</v>
          </cell>
          <cell r="J1001" t="str">
            <v>Facultad de Artes</v>
          </cell>
        </row>
        <row r="1002">
          <cell r="A1002">
            <v>4861</v>
          </cell>
          <cell r="B1002" t="str">
            <v>HUERTAS AGROECOLÓGICAS PARA EL DESARROLLO SOCIOECONÓMICO DE LA COMUNIDAD DE LA VEREDA LA YUNGA.</v>
          </cell>
          <cell r="C1002" t="str">
            <v>Hugo Portela Guarin</v>
          </cell>
          <cell r="D1002">
            <v>16347249</v>
          </cell>
          <cell r="E1002" t="str">
            <v>hportela@unicauca.edu.co</v>
          </cell>
          <cell r="F1002" t="str">
            <v>Aprobado</v>
          </cell>
          <cell r="G1002">
            <v>43332</v>
          </cell>
          <cell r="H1002">
            <v>43881</v>
          </cell>
          <cell r="I1002" t="str">
            <v>Antropos</v>
          </cell>
          <cell r="J1002" t="str">
            <v>Facultad de Ciencias Humanas y Sociales</v>
          </cell>
        </row>
        <row r="1003">
          <cell r="A1003">
            <v>4862</v>
          </cell>
          <cell r="B1003" t="str">
            <v>GESTIÓN DEL RECURSO HÍDRICO EN COMUNIDADES RURALES MEDIANTE CONECTIVIDAD, CULTURA Y SANEAMIENTO, CASO TIMBIO - CAUCA.. CONTRATO NO. FP44842-261-2018</v>
          </cell>
          <cell r="C1003" t="str">
            <v>JUAN CARLOS  CASAS ZAPATA</v>
          </cell>
          <cell r="D1003">
            <v>15505403</v>
          </cell>
          <cell r="E1003" t="str">
            <v>jccasas@unicauca.edu.co</v>
          </cell>
          <cell r="F1003" t="str">
            <v>En Ejecución</v>
          </cell>
          <cell r="G1003">
            <v>43350</v>
          </cell>
          <cell r="H1003">
            <v>43683</v>
          </cell>
          <cell r="I1003" t="str">
            <v xml:space="preserve">Grupo de Ciencia e ingeniería en sistemas ambientales </v>
          </cell>
          <cell r="J1003" t="str">
            <v>Facultad de Ingeniería Civil</v>
          </cell>
        </row>
        <row r="1004">
          <cell r="A1004">
            <v>4863</v>
          </cell>
          <cell r="B1004" t="str">
            <v xml:space="preserve">Cátedra Pacífico-Cauca: Investigación e Interacción Social desde la dinámica de los grupos de investigación </v>
          </cell>
          <cell r="C1004" t="str">
            <v>Hector Samuel Villada Castillo</v>
          </cell>
          <cell r="D1004">
            <v>7551810</v>
          </cell>
          <cell r="E1004" t="str">
            <v>villada@unicauca.edu.co</v>
          </cell>
          <cell r="F1004" t="str">
            <v>Formulado</v>
          </cell>
          <cell r="G1004">
            <v>43160</v>
          </cell>
          <cell r="H1004">
            <v>43525</v>
          </cell>
          <cell r="I1004" t="str">
            <v>Investigadores Independientes</v>
          </cell>
          <cell r="J1004" t="str">
            <v>Otro</v>
          </cell>
        </row>
        <row r="1005">
          <cell r="A1005">
            <v>4865</v>
          </cell>
          <cell r="B1005" t="str">
            <v>La prueba del progreso moral en la Historia Profética escrita por Kant es el Derecho y su_x000D_
móvil es la eudoimonia, la felicidad.</v>
          </cell>
          <cell r="C1005" t="str">
            <v xml:space="preserve">ARISTIDES OBANDO CABEZAS </v>
          </cell>
          <cell r="D1005">
            <v>12918256</v>
          </cell>
          <cell r="E1005" t="str">
            <v>notiene@gmail.com</v>
          </cell>
          <cell r="F1005" t="str">
            <v>Formulado</v>
          </cell>
          <cell r="G1005">
            <v>43252</v>
          </cell>
          <cell r="H1005">
            <v>43830</v>
          </cell>
          <cell r="I1005" t="str">
            <v>Grupo de Investigacion en Ética, Filosofia Política y Jurídica</v>
          </cell>
          <cell r="J1005" t="str">
            <v>Facultad de Derecho y Ciencias Políticas</v>
          </cell>
        </row>
        <row r="1006">
          <cell r="A1006">
            <v>4866</v>
          </cell>
          <cell r="B1006" t="str">
            <v>Caracterización de las metodologías en la enseñanza de lenguas extranjeras, de egresados de la Licenciatura en Lenguas Modernas inglés-francés de la Universidad del Cauca</v>
          </cell>
          <cell r="C1006" t="str">
            <v>Carmelina  Encarnación Mosquera</v>
          </cell>
          <cell r="D1006">
            <v>25588847</v>
          </cell>
          <cell r="E1006" t="str">
            <v>cmosquer@unicauca.edu.co</v>
          </cell>
          <cell r="F1006" t="str">
            <v>En Ejecución</v>
          </cell>
          <cell r="G1006">
            <v>43299</v>
          </cell>
          <cell r="H1006">
            <v>43663</v>
          </cell>
          <cell r="I1006" t="str">
            <v>Alteridades, Lenguas y Escrituras Creativas (GALEC)</v>
          </cell>
          <cell r="J1006" t="str">
            <v>Facultad de Ciencias Humanas y Sociales</v>
          </cell>
        </row>
        <row r="1007">
          <cell r="A1007">
            <v>4868</v>
          </cell>
          <cell r="B1007" t="str">
            <v>Implementación de un sistema de radar basado en wavelets</v>
          </cell>
          <cell r="C1007" t="str">
            <v>Pablo Emilio Jojoa Gomez</v>
          </cell>
          <cell r="D1007">
            <v>12985932</v>
          </cell>
          <cell r="E1007" t="str">
            <v>pjojoa@unicauca.edu.co</v>
          </cell>
          <cell r="F1007" t="str">
            <v>En Ejecución</v>
          </cell>
          <cell r="G1007">
            <v>43257</v>
          </cell>
          <cell r="H1007">
            <v>43621</v>
          </cell>
          <cell r="I1007" t="str">
            <v>Grupo I+D Nuevas Tecnologías en Telecomunicaciones - GNTT</v>
          </cell>
          <cell r="J1007" t="str">
            <v>Facultad de Ingeniería Electrónica y Telecomunicaciones</v>
          </cell>
        </row>
        <row r="1008">
          <cell r="A1008">
            <v>4869</v>
          </cell>
          <cell r="B1008" t="str">
            <v>La desmembración del Gran Cauca y la construcción del imaginario de ciudad blanca de Popayán</v>
          </cell>
          <cell r="C1008" t="str">
            <v>Guillermo Leon Martinez Pino</v>
          </cell>
          <cell r="D1008">
            <v>10529508</v>
          </cell>
          <cell r="E1008" t="str">
            <v>gmartinez@unicauca.edu.co</v>
          </cell>
          <cell r="F1008" t="str">
            <v>Formulado</v>
          </cell>
          <cell r="G1008">
            <v>43391</v>
          </cell>
          <cell r="H1008">
            <v>43879</v>
          </cell>
          <cell r="I1008" t="str">
            <v>Contabilidad, Sociedad y Desarrollo</v>
          </cell>
          <cell r="J1008" t="str">
            <v>Facultad de Ciencias Contables Económicas y Administrativas</v>
          </cell>
        </row>
        <row r="1009">
          <cell r="A1009">
            <v>4870</v>
          </cell>
          <cell r="B1009" t="str">
            <v>Simulación de Inundaciones a Partir de Cartografía Digital y de Topobatimetría en un Sector del Rio Cauca- Municipio de Popayán</v>
          </cell>
          <cell r="C1009" t="str">
            <v>Maria Elvira Guevara Alvarez</v>
          </cell>
          <cell r="D1009">
            <v>34540306</v>
          </cell>
          <cell r="E1009" t="str">
            <v>mguevara@unicauca.edu.co</v>
          </cell>
          <cell r="F1009" t="str">
            <v>Formulado</v>
          </cell>
          <cell r="G1009">
            <v>42971</v>
          </cell>
          <cell r="H1009">
            <v>43175</v>
          </cell>
          <cell r="I1009" t="str">
            <v>Hidraulica e Hidrología</v>
          </cell>
          <cell r="J1009" t="str">
            <v>Facultad de Ingeniería Civil</v>
          </cell>
        </row>
        <row r="1010">
          <cell r="A1010">
            <v>4871</v>
          </cell>
          <cell r="B1010" t="str">
            <v>Diseño de un sistema que facilite a personas con ceguera reconocer una imagen</v>
          </cell>
          <cell r="C1010" t="str">
            <v>Pablo Emilio Jojoa Gomez</v>
          </cell>
          <cell r="D1010">
            <v>12985932</v>
          </cell>
          <cell r="E1010" t="str">
            <v>pjojoa@unicauca.edu.co</v>
          </cell>
          <cell r="F1010" t="str">
            <v>En Ejecución</v>
          </cell>
          <cell r="G1010">
            <v>43297</v>
          </cell>
          <cell r="H1010">
            <v>43661</v>
          </cell>
          <cell r="I1010" t="str">
            <v>Grupo I+D Nuevas Tecnologías en Telecomunicaciones - GNTT</v>
          </cell>
          <cell r="J1010" t="str">
            <v>Facultad de Ingeniería Electrónica y Telecomunicaciones</v>
          </cell>
        </row>
        <row r="1011">
          <cell r="A1011">
            <v>4872</v>
          </cell>
          <cell r="B1011" t="str">
            <v>EVALUACIÓN DEL EFECTO DEL ESTRÉS LABORAL SOBRE LOS NIVELES DE IL-1β , IL-6, TNF E IL-10 EN ESTUDIANTES DE PRIMER AÑO DE RESIDENCIAS MÉDICAS DE LA UNIVERSIDAD DEL CAUCA (2017-2018)</v>
          </cell>
          <cell r="C1011" t="str">
            <v>Jaime Antonio Alvarez Soler</v>
          </cell>
          <cell r="D1011">
            <v>79653294</v>
          </cell>
          <cell r="E1011" t="str">
            <v>jaimejoyero@msn.com</v>
          </cell>
          <cell r="F1011" t="str">
            <v>Formulado</v>
          </cell>
          <cell r="G1011">
            <v>43374</v>
          </cell>
          <cell r="H1011">
            <v>43617</v>
          </cell>
          <cell r="I1011" t="str">
            <v>Inmunología y Enfermedades infecciosas</v>
          </cell>
          <cell r="J1011" t="str">
            <v>Facultad de Ciencias de la Salud</v>
          </cell>
        </row>
        <row r="1012">
          <cell r="A1012">
            <v>4873</v>
          </cell>
          <cell r="B1012" t="str">
            <v>Validación de la App movil "MARCIN MASALSKI" para tamizaje auditivo comparada con una audiometria tonal, en población adulta joven en Popayan.</v>
          </cell>
          <cell r="C1012" t="str">
            <v>Isabel Muñoz Zambrano</v>
          </cell>
          <cell r="D1012">
            <v>30323483</v>
          </cell>
          <cell r="E1012" t="str">
            <v>imunoz@unicauca.edu.co</v>
          </cell>
          <cell r="F1012" t="str">
            <v>En Ejecución</v>
          </cell>
          <cell r="G1012">
            <v>43313</v>
          </cell>
          <cell r="H1012">
            <v>43678</v>
          </cell>
          <cell r="I1012" t="str">
            <v>Comunicación Humana y sus Desórdenes</v>
          </cell>
          <cell r="J1012" t="str">
            <v>Facultad de Ciencias de la Salud</v>
          </cell>
        </row>
        <row r="1013">
          <cell r="A1013">
            <v>4874</v>
          </cell>
          <cell r="B1013" t="str">
            <v>FIABILIDAD INTEROBSERVADOR DEL INSTRUMENTO DE EVALUACIÓN DE LA PREPARACIÓN DEL PREMATURO PARA EL INICIO DE LA ALIMENTACIÓN ORAL- "POFRAS”, EN PREMATUROS DE INSTITUCIONES HOSPITALARIAS EN POPAYÁN 2018.</v>
          </cell>
          <cell r="C1013" t="str">
            <v xml:space="preserve">Maria Consuelo  Chaves Peñaranda </v>
          </cell>
          <cell r="D1013">
            <v>34533840</v>
          </cell>
          <cell r="E1013" t="str">
            <v>mchaves@unicauca.edu.co</v>
          </cell>
          <cell r="F1013" t="str">
            <v>Formulado</v>
          </cell>
          <cell r="G1013">
            <v>43433</v>
          </cell>
          <cell r="H1013">
            <v>43798</v>
          </cell>
          <cell r="I1013" t="str">
            <v>Comunicación Humana y sus Desórdenes</v>
          </cell>
          <cell r="J1013" t="str">
            <v>Facultad de Ciencias de la Salud</v>
          </cell>
        </row>
        <row r="1014">
          <cell r="A1014">
            <v>4877</v>
          </cell>
          <cell r="B1014" t="str">
            <v xml:space="preserve">Rendimiento Académico después de un Programa de Neuroentrenamiento soportado en Tic. </v>
          </cell>
          <cell r="C1014" t="str">
            <v>Maria Verónica Torres Andrade</v>
          </cell>
          <cell r="D1014">
            <v>25280252</v>
          </cell>
          <cell r="E1014" t="str">
            <v>mvtorres@unicauca.edu.co</v>
          </cell>
          <cell r="F1014" t="str">
            <v>Aprobado</v>
          </cell>
          <cell r="G1014">
            <v>43506</v>
          </cell>
          <cell r="H1014">
            <v>43871</v>
          </cell>
          <cell r="I1014" t="str">
            <v>Movimiento Corporal Humano y Calidad de Vida</v>
          </cell>
          <cell r="J1014" t="str">
            <v>Facultad de Ciencias de la Salud</v>
          </cell>
        </row>
        <row r="1015">
          <cell r="A1015">
            <v>4881</v>
          </cell>
          <cell r="B1015" t="str">
            <v>Existencia de Ondas Viajeras Periódicas para un Sistema de Ecuaciones tipo Ostrosky</v>
          </cell>
          <cell r="C1015" t="str">
            <v>Alex Manuel Montes Padilla</v>
          </cell>
          <cell r="D1015">
            <v>92528324</v>
          </cell>
          <cell r="E1015" t="str">
            <v>amontes@unicauca.edu.co</v>
          </cell>
          <cell r="F1015" t="str">
            <v>En Ejecución</v>
          </cell>
          <cell r="G1015">
            <v>43320</v>
          </cell>
          <cell r="H1015">
            <v>43684</v>
          </cell>
          <cell r="I1015" t="str">
            <v>Espacios Funcionales</v>
          </cell>
          <cell r="J1015" t="str">
            <v>Facultad de Ciencias Naturales, Exactas y de la Educación</v>
          </cell>
        </row>
        <row r="1016">
          <cell r="A1016">
            <v>4883</v>
          </cell>
          <cell r="B1016" t="str">
            <v>DESARROLLO DE PROCESOS DE TRANSFERENCIA DE CONOCIMIENTO Y TECNOLOGÍAS EN MATERIALES BIODEGRADABLES A NIVEL NACIONAL</v>
          </cell>
          <cell r="C1016" t="str">
            <v>Hector Samuel Villada Castillo</v>
          </cell>
          <cell r="D1016">
            <v>7551810</v>
          </cell>
          <cell r="E1016" t="str">
            <v>villada@unicauca.edu.co</v>
          </cell>
          <cell r="F1016" t="str">
            <v>Formulado</v>
          </cell>
          <cell r="G1016">
            <v>43480</v>
          </cell>
          <cell r="H1016">
            <v>44576</v>
          </cell>
          <cell r="I1016" t="str">
            <v>Ciencia y Tecnología de Biomoléculas de Interes Agroindustrial -CYTBIA</v>
          </cell>
          <cell r="J1016" t="str">
            <v>Facultad de Ciencias Agrarias</v>
          </cell>
        </row>
        <row r="1017">
          <cell r="A1017">
            <v>4885</v>
          </cell>
          <cell r="B1017" t="str">
            <v>Estrategias de diversificación del ingreso en territorios cafeteros: transferencia y apropiación social de conocimientos locales para el bien vivir</v>
          </cell>
          <cell r="C1017" t="str">
            <v>Olga Lucía Cadena Durán</v>
          </cell>
          <cell r="D1017">
            <v>52021928</v>
          </cell>
          <cell r="E1017" t="str">
            <v>olgacadena@unicauca.edu.co</v>
          </cell>
          <cell r="F1017" t="str">
            <v>No aprobado</v>
          </cell>
          <cell r="G1017">
            <v>43405</v>
          </cell>
          <cell r="H1017">
            <v>43769</v>
          </cell>
          <cell r="I1017" t="str">
            <v>Investigaciones Contables, Económicas Y Administrativas - GICEA</v>
          </cell>
          <cell r="J1017" t="str">
            <v>Facultad de Ciencias Contables Económicas y Administrativas</v>
          </cell>
        </row>
        <row r="1018">
          <cell r="A1018">
            <v>4887</v>
          </cell>
          <cell r="B1018" t="str">
            <v>Fincas-escuela agroecológicas:  estrategias innovadoras de transferencia y apropiación social de conocimientos locales</v>
          </cell>
          <cell r="C1018" t="str">
            <v>Olga Lucía Cadena Durán</v>
          </cell>
          <cell r="D1018">
            <v>52021928</v>
          </cell>
          <cell r="E1018" t="str">
            <v>olgacadena@unicauca.edu.co</v>
          </cell>
          <cell r="F1018" t="str">
            <v>Aprobado</v>
          </cell>
          <cell r="G1018">
            <v>43405</v>
          </cell>
          <cell r="H1018">
            <v>43769</v>
          </cell>
          <cell r="I1018" t="str">
            <v>Investigaciones Contables, Económicas Y Administrativas - GICEA</v>
          </cell>
          <cell r="J1018" t="str">
            <v>Facultad de Ciencias Contables Económicas y Administrativas</v>
          </cell>
        </row>
        <row r="1019">
          <cell r="A1019">
            <v>4889</v>
          </cell>
          <cell r="B1019" t="str">
            <v>MACROPROYECTO SENTIDOS DE VIDA Y MUERTE EN NIÑOS Y NIÑAS DE LOS GRADOS TERCERO, CUARTO Y QUINTO GRADO DE DIFERENTES INSTITUCIONES EDUCATIVAS EN EL DEPARTAMENTO DEL CAUCA, COLOMBIA</v>
          </cell>
          <cell r="C1019" t="str">
            <v>Pedro Aníbal Yanza Mera</v>
          </cell>
          <cell r="D1019">
            <v>76306948</v>
          </cell>
          <cell r="E1019" t="str">
            <v>pyanza@unicauca.edu.co</v>
          </cell>
          <cell r="F1019" t="str">
            <v>No aprobado</v>
          </cell>
          <cell r="G1019">
            <v>43303</v>
          </cell>
          <cell r="H1019">
            <v>43668</v>
          </cell>
          <cell r="I1019" t="str">
            <v>KON-MOCIÓN SEMINARIO PERMANENTE DE MOTRICIDAD HUMANA.</v>
          </cell>
          <cell r="J1019" t="str">
            <v>Facultad de Ciencias Naturales, Exactas y de la Educación</v>
          </cell>
        </row>
        <row r="1020">
          <cell r="A1020">
            <v>4889</v>
          </cell>
          <cell r="B1020" t="str">
            <v>MACROPROYECTO SENTIDOS DE VIDA Y MUERTE EN NIÑOS Y NIÑAS DE LOS GRADOS TERCERO, CUARTO Y QUINTO GRADO DE DIFERENTES INSTITUCIONES EDUCATIVAS EN EL DEPARTAMENTO DEL CAUCA, COLOMBIA</v>
          </cell>
          <cell r="C1020" t="str">
            <v>Erika Esmeralda Davila Córdoba</v>
          </cell>
          <cell r="D1020">
            <v>25284812</v>
          </cell>
          <cell r="E1020" t="str">
            <v>emdavila@unicauca.edu.co</v>
          </cell>
          <cell r="F1020" t="str">
            <v>No aprobado</v>
          </cell>
          <cell r="G1020">
            <v>43303</v>
          </cell>
          <cell r="H1020">
            <v>43668</v>
          </cell>
          <cell r="I1020" t="str">
            <v>KON-MOCIÓN SEMINARIO PERMANENTE DE MOTRICIDAD HUMANA.</v>
          </cell>
          <cell r="J1020" t="str">
            <v>Facultad de Ciencias Naturales, Exactas y de la Educación</v>
          </cell>
        </row>
        <row r="1021">
          <cell r="A1021">
            <v>4891</v>
          </cell>
          <cell r="B1021" t="str">
            <v>MACROPROYECTO EL DEPORTE SOCIAL EN TERRITORIOS DE VULNERABILIDAD EN EL DEPARTAMENTO DEL CAUCA, FASE I</v>
          </cell>
          <cell r="C1021" t="str">
            <v>Erika Esmeralda Davila Córdoba</v>
          </cell>
          <cell r="D1021">
            <v>25284812</v>
          </cell>
          <cell r="E1021" t="str">
            <v>emdavila@unicauca.edu.co</v>
          </cell>
          <cell r="F1021" t="str">
            <v>En Ejecución</v>
          </cell>
          <cell r="G1021">
            <v>43376</v>
          </cell>
          <cell r="H1021">
            <v>43740</v>
          </cell>
          <cell r="I1021" t="str">
            <v>KON-MOCIÓN SEMINARIO PERMANENTE DE MOTRICIDAD HUMANA.</v>
          </cell>
          <cell r="J1021" t="str">
            <v>Facultad de Ciencias Naturales, Exactas y de la Educación</v>
          </cell>
        </row>
        <row r="1022">
          <cell r="A1022">
            <v>4892</v>
          </cell>
          <cell r="B1022" t="str">
            <v>CONSTRUCCIÓN DE UN SISTEMA PARA REALIZAR EL PROCESO DE CARBONITRURACIÓN ASISTIDA POR PLASMA</v>
          </cell>
          <cell r="C1022" t="str">
            <v>Willfrand Perez Urbano</v>
          </cell>
          <cell r="D1022">
            <v>76328448</v>
          </cell>
          <cell r="E1022" t="str">
            <v>wiperez@unicauca.edu.co</v>
          </cell>
          <cell r="F1022" t="str">
            <v>Aprobado</v>
          </cell>
          <cell r="G1022">
            <v>43313</v>
          </cell>
          <cell r="H1022">
            <v>43862</v>
          </cell>
          <cell r="I1022" t="str">
            <v>Grupo de Investigación en Ingeniería Metalúrgica, minería y procesos (GIMPRO)</v>
          </cell>
          <cell r="J1022" t="str">
            <v>Facultad de Ciencias Naturales, Exactas y de la Educación</v>
          </cell>
        </row>
        <row r="1023">
          <cell r="A1023">
            <v>4893</v>
          </cell>
          <cell r="B1023" t="str">
            <v>SIMULACIÓN DE ESFUERZOS Y DEFORMACIONES DE  SUBRASANTES DE BAJA RESISTENCIA,  ESTABILIZADAS CON MATERIAL GRANULAR DE SOBRETAMAÑO (RAJÓN).</v>
          </cell>
          <cell r="C1023" t="str">
            <v>LUCIO GERARDO  CRUZ VELASCO</v>
          </cell>
          <cell r="D1023">
            <v>4617779</v>
          </cell>
          <cell r="E1023" t="str">
            <v>lucruz@unicauca.edu.co</v>
          </cell>
          <cell r="F1023" t="str">
            <v>Formulado</v>
          </cell>
          <cell r="G1023">
            <v>43040</v>
          </cell>
          <cell r="H1023">
            <v>43465</v>
          </cell>
          <cell r="I1023" t="str">
            <v>Geotecnia vial y pavimentos</v>
          </cell>
          <cell r="J1023" t="str">
            <v>Facultad de Ingeniería Civil</v>
          </cell>
        </row>
        <row r="1024">
          <cell r="A1024">
            <v>4894</v>
          </cell>
          <cell r="B1024" t="str">
            <v xml:space="preserve">Metodología de campo para determinar el aporte estructural de capas granulares de base y sub-base elaboradas a partir de la reutilización del RAP </v>
          </cell>
          <cell r="C1024" t="str">
            <v>ferney quiñones sinisterra</v>
          </cell>
          <cell r="D1024">
            <v>76322721</v>
          </cell>
          <cell r="E1024" t="str">
            <v>ferney@unicauca.edu</v>
          </cell>
          <cell r="F1024" t="str">
            <v>Revisión Comité Ética</v>
          </cell>
          <cell r="G1024">
            <v>43374</v>
          </cell>
          <cell r="H1024">
            <v>43739</v>
          </cell>
          <cell r="I1024" t="str">
            <v>Geotecnia vial y pavimentos</v>
          </cell>
          <cell r="J1024" t="str">
            <v>Facultad de Ingeniería Civil</v>
          </cell>
        </row>
        <row r="1025">
          <cell r="A1025">
            <v>4895</v>
          </cell>
          <cell r="B1025" t="str">
            <v>PERFIL DE FUNCIONAMIENTO DE LOS PACIENTES CON ENFERMEDAD CEREBRO VASCULAR ATENDIDOS EN EL HOSPITAL UNIVERSITARIO SAN JOSE 2016-2018</v>
          </cell>
          <cell r="C1025" t="str">
            <v>ANGELICA PATRICIA  CHAMORRO ARRIETA</v>
          </cell>
          <cell r="D1025">
            <v>34551143</v>
          </cell>
          <cell r="E1025" t="str">
            <v>achamorro@unicauca.edu.co</v>
          </cell>
          <cell r="F1025" t="str">
            <v>Formulado</v>
          </cell>
          <cell r="G1025">
            <v>43770</v>
          </cell>
          <cell r="H1025">
            <v>43811</v>
          </cell>
          <cell r="I1025" t="str">
            <v>Movimiento Corporal Humano y Calidad de Vida</v>
          </cell>
          <cell r="J1025" t="str">
            <v>Facultad de Ciencias de la Salud</v>
          </cell>
        </row>
        <row r="1026">
          <cell r="A1026">
            <v>4896</v>
          </cell>
          <cell r="B1026" t="str">
            <v>Efecto de la tasa de aplicación y tipo de ligante en la adherencia de capas asfálticas evaluadas por medio del ensayo LCB</v>
          </cell>
          <cell r="C1026" t="str">
            <v>Jaime Rafael Obando Ante</v>
          </cell>
          <cell r="D1026">
            <v>10300990</v>
          </cell>
          <cell r="E1026" t="str">
            <v>jaimeobando@unicauca.edu.co</v>
          </cell>
          <cell r="F1026" t="str">
            <v>En Ejecución</v>
          </cell>
          <cell r="G1026">
            <v>43334</v>
          </cell>
          <cell r="H1026">
            <v>43698</v>
          </cell>
          <cell r="I1026" t="str">
            <v>Geotecnia vial y pavimentos</v>
          </cell>
          <cell r="J1026" t="str">
            <v>Facultad de Ingeniería Civil</v>
          </cell>
        </row>
        <row r="1027">
          <cell r="A1027">
            <v>4897</v>
          </cell>
          <cell r="B1027" t="str">
            <v>La Atención del VIH/Sida en la política de la vida. Una reflexión desde la Antropología</v>
          </cell>
          <cell r="C1027" t="str">
            <v>Maria Virginia Pinzon Fernandez</v>
          </cell>
          <cell r="D1027">
            <v>34542710</v>
          </cell>
          <cell r="E1027" t="str">
            <v>mpinzon@unicauca.edu.co</v>
          </cell>
          <cell r="F1027" t="str">
            <v>Revisión VRI</v>
          </cell>
          <cell r="G1027">
            <v>43480</v>
          </cell>
          <cell r="H1027">
            <v>43845</v>
          </cell>
          <cell r="I1027" t="str">
            <v>Grupo de Investigación en Salud -GIS</v>
          </cell>
          <cell r="J1027" t="str">
            <v>Facultad de Ciencias de la Salud</v>
          </cell>
        </row>
        <row r="1028">
          <cell r="A1028">
            <v>4898</v>
          </cell>
          <cell r="B1028" t="str">
            <v>VALOR  PREDICTIVO DE LA FRECUENCIA DE MICRONUCLEOS PARA DETECCION TEMPRANA DE NEOPLASIA INTRAEPITELIAL CERVICAL</v>
          </cell>
          <cell r="C1028" t="str">
            <v>Carlos Hernán Sierra Torres</v>
          </cell>
          <cell r="D1028">
            <v>76318112</v>
          </cell>
          <cell r="E1028" t="str">
            <v>hsierra@unicauca.edu.co</v>
          </cell>
          <cell r="F1028" t="str">
            <v>Formulado</v>
          </cell>
          <cell r="G1028">
            <v>43479</v>
          </cell>
          <cell r="H1028">
            <v>44026</v>
          </cell>
          <cell r="I1028" t="str">
            <v>Genética Humana Aplicada - GIGHA</v>
          </cell>
          <cell r="J1028" t="str">
            <v>Facultad de Ciencias de la Salud</v>
          </cell>
        </row>
        <row r="1029">
          <cell r="A1029">
            <v>4900</v>
          </cell>
          <cell r="B1029" t="str">
            <v>Páncreas artificial: diseño, evaluación preclínica y pruebas hardware in the loop de algoritmos de control de glucosa para pacientes con diabetes tipo I: ETAPA 1</v>
          </cell>
          <cell r="C1029" t="str">
            <v>Wilber Acuña Bravo</v>
          </cell>
          <cell r="D1029">
            <v>9733922</v>
          </cell>
          <cell r="E1029" t="str">
            <v>wilber.a.b@gmail.com</v>
          </cell>
          <cell r="F1029" t="str">
            <v>En Ejecución</v>
          </cell>
          <cell r="G1029">
            <v>43362</v>
          </cell>
          <cell r="H1029">
            <v>43726</v>
          </cell>
          <cell r="I1029" t="str">
            <v>Automática Industrial</v>
          </cell>
          <cell r="J1029" t="str">
            <v>Facultad de Ingeniería Electrónica y Telecomunicaciones</v>
          </cell>
        </row>
        <row r="1030">
          <cell r="A1030">
            <v>4901</v>
          </cell>
          <cell r="B1030" t="str">
            <v>Implementación de modelos de gestión y de procesos ambientalmente sustentables en la ejecución de las actividades de minería aurífera en el departamento del Cauca</v>
          </cell>
          <cell r="C1030" t="str">
            <v>Wilber Acuña Bravo</v>
          </cell>
          <cell r="D1030">
            <v>9733922</v>
          </cell>
          <cell r="E1030" t="str">
            <v>wilber.a.b@gmail.com</v>
          </cell>
          <cell r="F1030" t="str">
            <v>Formulado</v>
          </cell>
          <cell r="G1030">
            <v>43466</v>
          </cell>
          <cell r="H1030">
            <v>44561</v>
          </cell>
          <cell r="I1030" t="str">
            <v>Automática Industrial</v>
          </cell>
          <cell r="J1030" t="str">
            <v>Facultad de Ingeniería Electrónica y Telecomunicaciones</v>
          </cell>
        </row>
        <row r="1031">
          <cell r="A1031">
            <v>4902</v>
          </cell>
          <cell r="B1031" t="str">
            <v>Autoetnografías de un grupo de estudiantes de lenguas modernas: una narrativa de sus vidas, enseñanzas y aprendizajes y experiencias interculturales</v>
          </cell>
          <cell r="C1031" t="str">
            <v>PABLO ENRIQUE ACOSTA ACOSTA</v>
          </cell>
          <cell r="D1031">
            <v>93357723</v>
          </cell>
          <cell r="E1031" t="str">
            <v>peacosta@unicauca.edu.co</v>
          </cell>
          <cell r="F1031" t="str">
            <v>Formulado</v>
          </cell>
          <cell r="G1031">
            <v>43325</v>
          </cell>
          <cell r="H1031">
            <v>43819</v>
          </cell>
          <cell r="I1031" t="str">
            <v>Traducción, Cognición y Lenguas - TCL</v>
          </cell>
          <cell r="J1031" t="str">
            <v>Facultad de Ciencias Humanas y Sociales</v>
          </cell>
        </row>
        <row r="1032">
          <cell r="A1032">
            <v>4903</v>
          </cell>
          <cell r="B1032" t="str">
            <v>EVALUACIÓN ANTROPOMÉTRICA Y HÁBITOS ALIMENTICIOS DE ESTUDIANTES DEL PROGRAMA DE QUÍMICA DE LA UNIVERSIDAD DEL CAUCA</v>
          </cell>
          <cell r="C1032" t="str">
            <v>DIANA MARIA  CHITO TRUJILLO</v>
          </cell>
          <cell r="D1032">
            <v>34323183</v>
          </cell>
          <cell r="E1032" t="str">
            <v>dchito@unicauca.edu.co</v>
          </cell>
          <cell r="F1032" t="str">
            <v>Revisión Comité Ética</v>
          </cell>
          <cell r="G1032">
            <v>43374</v>
          </cell>
          <cell r="H1032">
            <v>43555</v>
          </cell>
          <cell r="I1032" t="str">
            <v>Biotecnología, Calidad Medioambiental y Seguridad Agroalimentaria - BICAMSA</v>
          </cell>
          <cell r="J1032" t="str">
            <v>Facultad de Ciencias Naturales, Exactas y de la Educación</v>
          </cell>
        </row>
        <row r="1033">
          <cell r="A1033">
            <v>4904</v>
          </cell>
          <cell r="B1033" t="str">
            <v>SOLUCIÓN DE GESTIÓN DOCUMENTAL CON ANALÍTICA DE DATOS EN LA NUBE PARA MEJORAR LA EFICIENCIA DE LAS ORGANIZACIONES PÚBLICAS Y PRIVADAS</v>
          </cell>
          <cell r="C1033" t="str">
            <v>Miguel Angel Niño Zambrano</v>
          </cell>
          <cell r="D1033">
            <v>91288035</v>
          </cell>
          <cell r="E1033" t="str">
            <v>manzamb@unicauca.edu.co</v>
          </cell>
          <cell r="F1033" t="str">
            <v>Revisión VRI</v>
          </cell>
          <cell r="G1033">
            <v>43498</v>
          </cell>
          <cell r="H1033">
            <v>43892</v>
          </cell>
          <cell r="I1033" t="str">
            <v>Grupo I+D en Tecnologías de la Información - GTI</v>
          </cell>
          <cell r="J1033" t="str">
            <v>Facultad de Ingeniería Electrónica y Telecomunicaciones</v>
          </cell>
        </row>
        <row r="1034">
          <cell r="A1034">
            <v>4905</v>
          </cell>
          <cell r="B1034" t="str">
            <v>Sistema Inteligente para la implementación de normativas en activos de información</v>
          </cell>
          <cell r="C1034" t="str">
            <v>Miguel Angel Niño Zambrano</v>
          </cell>
          <cell r="D1034">
            <v>91288035</v>
          </cell>
          <cell r="E1034" t="str">
            <v>manzamb@unicauca.edu.co</v>
          </cell>
          <cell r="F1034" t="str">
            <v>Formulado</v>
          </cell>
          <cell r="G1034">
            <v>43498</v>
          </cell>
          <cell r="H1034">
            <v>43863</v>
          </cell>
          <cell r="I1034" t="str">
            <v>Grupo I+D en Tecnologías de la Información - GTI</v>
          </cell>
          <cell r="J1034" t="str">
            <v>Facultad de Ingeniería Electrónica y Telecomunicaciones</v>
          </cell>
        </row>
        <row r="1035">
          <cell r="A1035">
            <v>4906</v>
          </cell>
          <cell r="B1035" t="str">
            <v>Sistema de Información para la Gestión Interorganizacional de Embargos soportado en Razonamiento Basado en Reglas y Blockchain</v>
          </cell>
          <cell r="C1035" t="str">
            <v>Luz Marina Sierra Martinez</v>
          </cell>
          <cell r="D1035">
            <v>37511141</v>
          </cell>
          <cell r="E1035" t="str">
            <v>lsierra@unicauca.edu.co</v>
          </cell>
          <cell r="F1035" t="str">
            <v>Revisión VRI</v>
          </cell>
          <cell r="G1035">
            <v>43484</v>
          </cell>
          <cell r="H1035">
            <v>43849</v>
          </cell>
          <cell r="I1035" t="str">
            <v>Grupo I+D en Tecnologías de la Información - GTI</v>
          </cell>
          <cell r="J1035" t="str">
            <v>Facultad de Ingeniería Electrónica y Telecomunicaciones</v>
          </cell>
        </row>
        <row r="1036">
          <cell r="A1036">
            <v>4907</v>
          </cell>
          <cell r="B1036" t="str">
            <v>ESTUDIO DE LA DEGRADACIÓN DE CONTAMINANTES EMERGENTES POR HONGOS Y MICROALGAS, APLICANDO TÉCNICAS DE EXTRACCIÓN VERDES MINIATURIZADAS.</v>
          </cell>
          <cell r="C1036" t="str">
            <v>FERNANDO JOSE HERNANDEZ BLANCO</v>
          </cell>
          <cell r="D1036">
            <v>91155450</v>
          </cell>
          <cell r="E1036" t="str">
            <v>fjhernandez@unicauca.edu.co</v>
          </cell>
          <cell r="F1036" t="str">
            <v>Formulado</v>
          </cell>
          <cell r="G1036">
            <v>43475</v>
          </cell>
          <cell r="H1036">
            <v>43840</v>
          </cell>
          <cell r="I1036" t="str">
            <v>Química de Compuestos Bioactivos</v>
          </cell>
          <cell r="J1036" t="str">
            <v>Facultad de Ciencias Naturales, Exactas y de la Educación</v>
          </cell>
        </row>
        <row r="1037">
          <cell r="A1037">
            <v>4909</v>
          </cell>
          <cell r="B1037" t="str">
            <v>Protein Contact Map Prediction based on Cellular Automata and Folding Trajectories</v>
          </cell>
          <cell r="C1037" t="str">
            <v>Nestor Milciades Diaz Mariño</v>
          </cell>
          <cell r="D1037">
            <v>91491883</v>
          </cell>
          <cell r="E1037" t="str">
            <v>nediaz@unicauca.edu.co</v>
          </cell>
          <cell r="F1037" t="str">
            <v>Formulado</v>
          </cell>
          <cell r="G1037">
            <v>43344</v>
          </cell>
          <cell r="H1037">
            <v>43708</v>
          </cell>
          <cell r="I1037" t="str">
            <v>Grupo de Investigación en Inteligencia Computacional - GICO</v>
          </cell>
          <cell r="J1037" t="str">
            <v>Facultad de Ingeniería Electrónica y Telecomunicaciones</v>
          </cell>
        </row>
        <row r="1038">
          <cell r="A1038">
            <v>4910</v>
          </cell>
          <cell r="B1038" t="str">
            <v>Revisión y diagnóstico de la Colección de Referencia (Orden Carnivora) del Museo de Historia Natural de la Universidad del Cauca</v>
          </cell>
          <cell r="C1038" t="str">
            <v>MARIA DEL PILAR  RIVAS PAVA</v>
          </cell>
          <cell r="D1038">
            <v>51643632</v>
          </cell>
          <cell r="E1038" t="str">
            <v>mariaprivas@unicauca.edu.co</v>
          </cell>
          <cell r="F1038" t="str">
            <v>En Ejecución</v>
          </cell>
          <cell r="G1038">
            <v>43426</v>
          </cell>
          <cell r="H1038">
            <v>43606</v>
          </cell>
          <cell r="I1038" t="str">
            <v>ESTUDIOS EN MANEJO DE VIDA SILVESTRE Y CONSERVACION - GEMAVIC</v>
          </cell>
          <cell r="J1038" t="str">
            <v>Facultad de Ciencias Naturales, Exactas y de la Educación</v>
          </cell>
        </row>
        <row r="1039">
          <cell r="A1039">
            <v>4911</v>
          </cell>
          <cell r="B1039" t="str">
            <v>CLASIFICACIÓN DE SUELOS FINOS DE LA ZONA DE POPAYÁN BASADA EN LA SENSIBILIDAD QUÍMICA DE LOS FLUIDOS DE PORO</v>
          </cell>
          <cell r="C1039" t="str">
            <v>LUCIO GERARDO  CRUZ VELASCO</v>
          </cell>
          <cell r="D1039">
            <v>4617779</v>
          </cell>
          <cell r="E1039" t="str">
            <v>lucruz@unicauca.edu.co</v>
          </cell>
          <cell r="F1039" t="str">
            <v>Formulado</v>
          </cell>
          <cell r="G1039">
            <v>42309</v>
          </cell>
          <cell r="H1039">
            <v>42675</v>
          </cell>
          <cell r="I1039" t="str">
            <v>Geotecnia vial y pavimentos</v>
          </cell>
          <cell r="J1039" t="str">
            <v>Facultad de Ingeniería Civil</v>
          </cell>
        </row>
        <row r="1040">
          <cell r="A1040">
            <v>4912</v>
          </cell>
          <cell r="B1040" t="str">
            <v>DISEÑO, DESARROLLO Y APLICACIÓN DE BASE DE DATOS GEOTECNICA EN PLATAFORMA WEB CON PROPOSITO DE INVESTIGACIÓN Y CONSULTORIA.</v>
          </cell>
          <cell r="C1040" t="str">
            <v>LUCIO GERARDO  CRUZ VELASCO</v>
          </cell>
          <cell r="D1040">
            <v>4617779</v>
          </cell>
          <cell r="E1040" t="str">
            <v>lucruz@unicauca.edu.co</v>
          </cell>
          <cell r="F1040" t="str">
            <v>Formulado</v>
          </cell>
          <cell r="G1040">
            <v>42736</v>
          </cell>
          <cell r="H1040">
            <v>43070</v>
          </cell>
          <cell r="I1040" t="str">
            <v>Geotecnia vial y pavimentos</v>
          </cell>
          <cell r="J1040" t="str">
            <v>Facultad de Ingeniería Civil</v>
          </cell>
        </row>
        <row r="1041">
          <cell r="A1041">
            <v>4913</v>
          </cell>
          <cell r="B1041" t="str">
            <v>DISEÑO Y ELABORACION DE UN DISPOSITIVO DE SONDEO ELECTRICO VERTICAL</v>
          </cell>
          <cell r="C1041" t="str">
            <v>LUCIO GERARDO  CRUZ VELASCO</v>
          </cell>
          <cell r="D1041">
            <v>4617779</v>
          </cell>
          <cell r="E1041" t="str">
            <v>lucruz@unicauca.edu.co</v>
          </cell>
          <cell r="F1041" t="str">
            <v>Formulado</v>
          </cell>
          <cell r="G1041">
            <v>42370</v>
          </cell>
          <cell r="H1041">
            <v>42644</v>
          </cell>
          <cell r="I1041" t="str">
            <v>Geotecnia vial y pavimentos</v>
          </cell>
          <cell r="J1041" t="str">
            <v>Facultad de Ingeniería Civil</v>
          </cell>
        </row>
        <row r="1042">
          <cell r="A1042">
            <v>4914</v>
          </cell>
          <cell r="B1042" t="str">
            <v>ESTUDIO Y MEJORAMIENTO DE LAS CARACTERISTICAS ESTRUCTURALES DE LADRILLOS SIN COCCIÓN CON MATERIALES DEL CAUCA</v>
          </cell>
          <cell r="C1042" t="str">
            <v>LUCIO GERARDO  CRUZ VELASCO</v>
          </cell>
          <cell r="D1042">
            <v>4617779</v>
          </cell>
          <cell r="E1042" t="str">
            <v>lucruz@unicauca.edu.co</v>
          </cell>
          <cell r="F1042" t="str">
            <v>Formulado</v>
          </cell>
          <cell r="G1042">
            <v>42522</v>
          </cell>
          <cell r="H1042">
            <v>42887</v>
          </cell>
          <cell r="I1042" t="str">
            <v>Geotecnia vial y pavimentos</v>
          </cell>
          <cell r="J1042" t="str">
            <v>Facultad de Ingeniería Civil</v>
          </cell>
        </row>
        <row r="1043">
          <cell r="A1043">
            <v>4916</v>
          </cell>
          <cell r="B1043" t="str">
            <v>EVALUACIÓN Y DETERMINACIÓN DEL MODULO RESILIENTE DEL SUELO DE SUBRASANTE PARA EL DISEÑO DE PAVIMENTOS FLEXIBLES, EN CONDICIÓN DE SATURACIÓN PARCIAL PARA SUBRASANTES</v>
          </cell>
          <cell r="C1043" t="str">
            <v>LUCIO GERARDO  CRUZ VELASCO</v>
          </cell>
          <cell r="D1043">
            <v>4617779</v>
          </cell>
          <cell r="E1043" t="str">
            <v>lucruz@unicauca.edu.co</v>
          </cell>
          <cell r="F1043" t="str">
            <v>Formulado</v>
          </cell>
          <cell r="G1043">
            <v>42522</v>
          </cell>
          <cell r="H1043">
            <v>42887</v>
          </cell>
          <cell r="I1043" t="str">
            <v>Geotecnia vial y pavimentos</v>
          </cell>
          <cell r="J1043" t="str">
            <v>Facultad de Ingeniería Civil</v>
          </cell>
        </row>
        <row r="1044">
          <cell r="A1044">
            <v>4917</v>
          </cell>
          <cell r="B1044" t="str">
            <v>TRABAJOS SOCIALES EN EL CAUCA Y NARIÑO DE SOLICITUDES A LA FACULTAD DE INGENIERIA CIVIL AÑO 2018</v>
          </cell>
          <cell r="C1044" t="str">
            <v>LUCIO GERARDO  CRUZ VELASCO</v>
          </cell>
          <cell r="D1044">
            <v>4617779</v>
          </cell>
          <cell r="E1044" t="str">
            <v>lucruz@unicauca.edu.co</v>
          </cell>
          <cell r="F1044" t="str">
            <v>Formulado</v>
          </cell>
          <cell r="G1044">
            <v>43101</v>
          </cell>
          <cell r="H1044">
            <v>43252</v>
          </cell>
          <cell r="I1044" t="str">
            <v>Geotecnia vial y pavimentos</v>
          </cell>
          <cell r="J1044" t="str">
            <v>Facultad de Ingeniería Civil</v>
          </cell>
        </row>
        <row r="1045">
          <cell r="A1045">
            <v>4918</v>
          </cell>
          <cell r="B1045" t="str">
            <v xml:space="preserve">HYDRO-THERMO-MECHANICAL COUPLED PHENOMENA IN GEOTHERMAL EXPLOITATION_x000D_
</v>
          </cell>
          <cell r="C1045" t="str">
            <v>LUCIO GERARDO  CRUZ VELASCO</v>
          </cell>
          <cell r="D1045">
            <v>4617779</v>
          </cell>
          <cell r="E1045" t="str">
            <v>lucruz@unicauca.edu.co</v>
          </cell>
          <cell r="F1045" t="str">
            <v>Formulado</v>
          </cell>
          <cell r="G1045">
            <v>42005</v>
          </cell>
          <cell r="H1045">
            <v>42339</v>
          </cell>
          <cell r="I1045" t="str">
            <v>Geotecnia vial y pavimentos</v>
          </cell>
          <cell r="J1045" t="str">
            <v>Facultad de Ingeniería Civil</v>
          </cell>
        </row>
        <row r="1046">
          <cell r="A1046">
            <v>4919</v>
          </cell>
          <cell r="B1046" t="str">
            <v>Repeat protein Function Refinement, Annotation and Classification of Topologies</v>
          </cell>
          <cell r="C1046" t="str">
            <v>Nestor Milciades Diaz Mariño</v>
          </cell>
          <cell r="D1046">
            <v>91491883</v>
          </cell>
          <cell r="E1046" t="str">
            <v>nediaz@unicauca.edu.co</v>
          </cell>
          <cell r="F1046" t="str">
            <v>Revisión Comité Ética</v>
          </cell>
          <cell r="G1046">
            <v>43466</v>
          </cell>
          <cell r="H1046">
            <v>43830</v>
          </cell>
          <cell r="I1046" t="str">
            <v>Grupo de Investigación en Inteligencia Computacional - GICO</v>
          </cell>
          <cell r="J1046" t="str">
            <v>Facultad de Ingeniería Electrónica y Telecomunicaciones</v>
          </cell>
        </row>
        <row r="1047">
          <cell r="A1047">
            <v>4920</v>
          </cell>
          <cell r="B1047" t="str">
            <v>Micosis superficiales en una población infantil del municipio de Suarez. Cauca</v>
          </cell>
          <cell r="C1047" t="str">
            <v xml:space="preserve">Fabiola Eugenia Gonzalez Cuellar </v>
          </cell>
          <cell r="D1047">
            <v>34531970</v>
          </cell>
          <cell r="E1047" t="str">
            <v>fegonza@unicauca.edu.co</v>
          </cell>
          <cell r="F1047" t="str">
            <v>Formulado</v>
          </cell>
          <cell r="G1047">
            <v>43325</v>
          </cell>
          <cell r="H1047">
            <v>43721</v>
          </cell>
          <cell r="I1047" t="str">
            <v xml:space="preserve">Centro de Estudios en Microbiología y Parasitología - CEMPA </v>
          </cell>
          <cell r="J1047" t="str">
            <v>Facultad de Ciencias de la Salud</v>
          </cell>
        </row>
        <row r="1048">
          <cell r="A1048">
            <v>4921</v>
          </cell>
          <cell r="B1048" t="str">
            <v xml:space="preserve">Análisis In silico Oniom 2, y viabilidad Celular De Las Interacciones Entre Nanotubos De Carbono Armchair Y Aminoácidos </v>
          </cell>
          <cell r="C1048" t="str">
            <v>Emerson Alonso Rengifo Carpintero</v>
          </cell>
          <cell r="D1048">
            <v>94503655</v>
          </cell>
          <cell r="E1048" t="str">
            <v>emersonrengifo@unicauca.edu.co</v>
          </cell>
          <cell r="F1048" t="str">
            <v>Formulado</v>
          </cell>
          <cell r="G1048">
            <v>43466</v>
          </cell>
          <cell r="H1048">
            <v>43831</v>
          </cell>
          <cell r="I1048" t="str">
            <v>Química de Compuestos Bioactivos</v>
          </cell>
          <cell r="J1048" t="str">
            <v>Facultad de Ciencias Naturales, Exactas y de la Educación</v>
          </cell>
        </row>
        <row r="1049">
          <cell r="A1049">
            <v>4922</v>
          </cell>
          <cell r="B1049" t="str">
            <v>FACTORES CONDICIONANTES DE LA SALUD NUTRICIONAL EN  ESCOLARES DE UNA INSTITUCIÓN EDUCATIVA, POPAYAN 2018 - 2019</v>
          </cell>
          <cell r="C1049" t="str">
            <v>Martha Isabel Vivas Chacón</v>
          </cell>
          <cell r="D1049">
            <v>34544390</v>
          </cell>
          <cell r="E1049" t="str">
            <v>mavienf@unicauca.edu.co</v>
          </cell>
          <cell r="F1049" t="str">
            <v>Revisión Comité Ética</v>
          </cell>
          <cell r="G1049">
            <v>43435</v>
          </cell>
          <cell r="H1049">
            <v>43707</v>
          </cell>
          <cell r="I1049" t="str">
            <v>TJENG: INVESTIGACIÓN EN ENFERMERÍA</v>
          </cell>
          <cell r="J1049" t="str">
            <v>Facultad de Ciencias de la Salud</v>
          </cell>
        </row>
        <row r="1050">
          <cell r="A1050">
            <v>4924</v>
          </cell>
          <cell r="B1050" t="str">
            <v>Impacto sobre la condición física y el estilo de vida de un programa de ejercicio soportado en inteligencia artificial para pacientes con diabetes mellitus tipo 2.</v>
          </cell>
          <cell r="C1050" t="str">
            <v>ANDRES FELIPE VILLAQUIRAN HURTADO</v>
          </cell>
          <cell r="D1050">
            <v>1061704024</v>
          </cell>
          <cell r="E1050" t="str">
            <v>avillaquiran@unicauca.edu.co</v>
          </cell>
          <cell r="F1050" t="str">
            <v>No aprobado</v>
          </cell>
          <cell r="G1050">
            <v>43497</v>
          </cell>
          <cell r="H1050">
            <v>43862</v>
          </cell>
          <cell r="I1050" t="str">
            <v>Movimiento Corporal Humano y Calidad de Vida</v>
          </cell>
          <cell r="J1050" t="str">
            <v>Facultad de Ciencias de la Salud</v>
          </cell>
        </row>
        <row r="1051">
          <cell r="A1051">
            <v>4925</v>
          </cell>
          <cell r="B1051" t="str">
            <v>Prevención de lesiones Deportivas</v>
          </cell>
          <cell r="C1051" t="str">
            <v>ANDRES FELIPE VILLAQUIRAN HURTADO</v>
          </cell>
          <cell r="D1051">
            <v>1061704024</v>
          </cell>
          <cell r="E1051" t="str">
            <v>avillaquiran@unicauca.edu.co</v>
          </cell>
          <cell r="F1051" t="str">
            <v>Revisión Comité Ética</v>
          </cell>
          <cell r="G1051">
            <v>43497</v>
          </cell>
          <cell r="H1051">
            <v>43862</v>
          </cell>
          <cell r="I1051" t="str">
            <v>Movimiento Corporal Humano y Calidad de Vida</v>
          </cell>
          <cell r="J1051" t="str">
            <v>Facultad de Ciencias de la Salud</v>
          </cell>
        </row>
        <row r="1052">
          <cell r="A1052">
            <v>4926</v>
          </cell>
          <cell r="B1052" t="str">
            <v>ESTUDIO BÁSICO DE ESTABILIZACIÓN DE SUELOS DERIVADOS DE CENIZAS VOLCÁNICAS CON CEMENTO PARA INFRAESTRUCTURA</v>
          </cell>
          <cell r="C1052" t="str">
            <v>LUCIO GERARDO  CRUZ VELASCO</v>
          </cell>
          <cell r="D1052">
            <v>4617779</v>
          </cell>
          <cell r="E1052" t="str">
            <v>lucruz@unicauca.edu.co</v>
          </cell>
          <cell r="F1052" t="str">
            <v>Formulado</v>
          </cell>
          <cell r="G1052">
            <v>43282</v>
          </cell>
          <cell r="H1052">
            <v>43647</v>
          </cell>
          <cell r="I1052" t="str">
            <v>Geotecnia vial y pavimentos</v>
          </cell>
          <cell r="J1052" t="str">
            <v>Facultad de Ingeniería Civil</v>
          </cell>
        </row>
        <row r="1053">
          <cell r="A1053">
            <v>4928</v>
          </cell>
          <cell r="B1053" t="str">
            <v>Estudio de la amenaza por agroquímicos en una cuenca de abastecimiento de agua potable</v>
          </cell>
          <cell r="C1053" t="str">
            <v xml:space="preserve">Edgar Leonairo Pencué Fierro </v>
          </cell>
          <cell r="D1053">
            <v>76324546</v>
          </cell>
          <cell r="E1053" t="str">
            <v>leonairo@unicauca.edu.co</v>
          </cell>
          <cell r="F1053" t="str">
            <v>Revisión Comité Ética</v>
          </cell>
          <cell r="G1053">
            <v>43476</v>
          </cell>
          <cell r="H1053">
            <v>43841</v>
          </cell>
          <cell r="I1053" t="str">
            <v>Óptica y laser</v>
          </cell>
          <cell r="J1053" t="str">
            <v>Facultad de Ciencias Naturales, Exactas y de la Educación</v>
          </cell>
        </row>
        <row r="1054">
          <cell r="A1054">
            <v>4930</v>
          </cell>
          <cell r="B1054" t="str">
            <v>Si yo estereotipo es verdad; si tu estereotipas me duele: estereotipos de los estudiantes colombianos que se preparan para trabajar en campamentos de verano en el exterior de los mismos colombianos y de otras nacionalidades</v>
          </cell>
          <cell r="C1054" t="str">
            <v>PABLO ENRIQUE ACOSTA ACOSTA</v>
          </cell>
          <cell r="D1054">
            <v>93357723</v>
          </cell>
          <cell r="E1054" t="str">
            <v>peacosta@unicauca.edu.co</v>
          </cell>
          <cell r="F1054" t="str">
            <v>Formulado</v>
          </cell>
          <cell r="G1054">
            <v>43328</v>
          </cell>
          <cell r="H1054">
            <v>43692</v>
          </cell>
          <cell r="I1054" t="str">
            <v>Traducción, Cognición y Lenguas - TCL</v>
          </cell>
          <cell r="J1054" t="str">
            <v>Facultad de Ciencias Humanas y Sociales</v>
          </cell>
        </row>
        <row r="1055">
          <cell r="A1055">
            <v>4931</v>
          </cell>
          <cell r="B1055" t="str">
            <v>EVALUACIÓN DEL POTENCIAL DE EQUIVALENCIA TÓXICO POR EXPOSICIÓN A COMPUESTOS CANCERÍGENOS DURANTE PROCESOS DE COMBUSTIÓN EN ACTIVIDADES DOMÉSTICAS DIARIAS</v>
          </cell>
          <cell r="C1055" t="str">
            <v>NAZLY EFREDIS SANCHEZ PEÑA</v>
          </cell>
          <cell r="D1055">
            <v>55148729</v>
          </cell>
          <cell r="E1055" t="str">
            <v>nsanchez@unicauca.edu.co</v>
          </cell>
          <cell r="F1055" t="str">
            <v>No aprobado</v>
          </cell>
          <cell r="G1055">
            <v>43466</v>
          </cell>
          <cell r="H1055">
            <v>43830</v>
          </cell>
          <cell r="I1055" t="str">
            <v>Investigacion en Ingeniería Ambiental</v>
          </cell>
          <cell r="J1055" t="str">
            <v>Facultad de Ingeniería Civil</v>
          </cell>
        </row>
        <row r="1056">
          <cell r="A1056">
            <v>4932</v>
          </cell>
          <cell r="B1056" t="str">
            <v>Uso y Apropiación de las Tecnologías de Información y Comunicación para la Gestión del Riesgo en el Ámbito Rural: Una respuesta al Desafío del Cambio Climático desde la Escuela</v>
          </cell>
          <cell r="C1056" t="str">
            <v>Carolina González Serrano</v>
          </cell>
          <cell r="D1056">
            <v>37512055</v>
          </cell>
          <cell r="E1056" t="str">
            <v>cgonzals@unicauca.edu.co</v>
          </cell>
          <cell r="F1056" t="str">
            <v>Revisión Comité Ética</v>
          </cell>
          <cell r="G1056">
            <v>43466</v>
          </cell>
          <cell r="H1056">
            <v>43829</v>
          </cell>
          <cell r="I1056" t="str">
            <v>Grupo de Investigación en Inteligencia Computacional - GICO</v>
          </cell>
          <cell r="J1056" t="str">
            <v>Facultad de Ingeniería Electrónica y Telecomunicaciones</v>
          </cell>
        </row>
        <row r="1057">
          <cell r="A1057">
            <v>4933</v>
          </cell>
          <cell r="B1057" t="str">
            <v>Evaluación de la citotoxicidad y genotoxicidad de las nanopartículas de ZnO en células mononucleares de sangre periférica</v>
          </cell>
          <cell r="C1057" t="str">
            <v>Sofía Isabel Freyre Bernal</v>
          </cell>
          <cell r="D1057">
            <v>37122502</v>
          </cell>
          <cell r="E1057" t="str">
            <v>sifreyre@unicauca.edu.co</v>
          </cell>
          <cell r="F1057" t="str">
            <v>Revisión Comité Ética</v>
          </cell>
          <cell r="G1057">
            <v>43485</v>
          </cell>
          <cell r="H1057">
            <v>43850</v>
          </cell>
          <cell r="I1057" t="str">
            <v>Inmunología y Enfermedades infecciosas</v>
          </cell>
          <cell r="J1057" t="str">
            <v>Facultad de Ciencias de la Salud</v>
          </cell>
        </row>
        <row r="1058">
          <cell r="A1058">
            <v>4934</v>
          </cell>
          <cell r="B1058" t="str">
            <v>ANÁLISIS DE LA RESPUESTA MAGNETOCALÓRICA DE LAS MANGANITAS La0.67Ca0.33MnO3 y La0.7Ca0.2Ba0.1MnO3 OBTENIDAS POR SÍNTESIS QUÍMICA</v>
          </cell>
          <cell r="C1058" t="str">
            <v xml:space="preserve">Alfonso Enrique  Ramirez Sanabria </v>
          </cell>
          <cell r="D1058">
            <v>94310837</v>
          </cell>
          <cell r="E1058" t="str">
            <v>aramirez@unicauca.edu.co</v>
          </cell>
          <cell r="F1058" t="str">
            <v>No aprobado</v>
          </cell>
          <cell r="G1058">
            <v>43495</v>
          </cell>
          <cell r="H1058">
            <v>43860</v>
          </cell>
          <cell r="I1058" t="str">
            <v>Catalisis</v>
          </cell>
          <cell r="J1058" t="str">
            <v>Facultad de Ciencias Naturales, Exactas y de la Educación</v>
          </cell>
        </row>
        <row r="1059">
          <cell r="A1059">
            <v>4939</v>
          </cell>
          <cell r="B1059" t="str">
            <v>Childprogramming: Metodología de aprendizaje y trabajo colaborativo para el desarrollo del pensamiento computacional.</v>
          </cell>
          <cell r="C1059" t="str">
            <v>Julio Ariel Hurtado Alegria</v>
          </cell>
          <cell r="D1059">
            <v>76317623</v>
          </cell>
          <cell r="E1059" t="str">
            <v>ahurtado@unicauca.edu.co</v>
          </cell>
          <cell r="F1059" t="str">
            <v>No aprobado</v>
          </cell>
          <cell r="G1059">
            <v>43405</v>
          </cell>
          <cell r="H1059">
            <v>43770</v>
          </cell>
          <cell r="I1059" t="str">
            <v>Investigación y desarrollo en ingeniería de software - IDIS</v>
          </cell>
          <cell r="J1059" t="str">
            <v>Facultad de Ingeniería Electrónica y Telecomunicaciones</v>
          </cell>
        </row>
        <row r="1060">
          <cell r="A1060">
            <v>4940</v>
          </cell>
          <cell r="B1060" t="str">
            <v>RUTAS DE PROTECCIÓN BIOCULTURAL DE SEMILLAS TRADICIONALES  NATIVAS Y CRIOLLAS EN EL RESGUARDO DE PURACÉ, CAUCA.</v>
          </cell>
          <cell r="C1060" t="str">
            <v xml:space="preserve">Olga Lucia  Sanabria Diago </v>
          </cell>
          <cell r="D1060">
            <v>31296004</v>
          </cell>
          <cell r="E1060" t="str">
            <v>oldiago@unicauca.edu.co</v>
          </cell>
          <cell r="F1060" t="str">
            <v>Revisión VRI</v>
          </cell>
          <cell r="G1060">
            <v>43357</v>
          </cell>
          <cell r="H1060">
            <v>43722</v>
          </cell>
          <cell r="I1060" t="str">
            <v>GRUPO LATINOAMERICANO DE ETNOBOTANICOS GELA COLOMBIA</v>
          </cell>
          <cell r="J1060" t="str">
            <v>Facultad de Ciencias Naturales, Exactas y de la Educación</v>
          </cell>
        </row>
        <row r="1061">
          <cell r="A1061">
            <v>4944</v>
          </cell>
          <cell r="B1061" t="str">
            <v>Efecto de la No Estequiometría en la Estructura del Multiferroico SBNF y su Impacto en las Propiedades Multiferroicas</v>
          </cell>
          <cell r="C1061" t="str">
            <v xml:space="preserve">Claudia Fernanda  Villaquiran Raigoza </v>
          </cell>
          <cell r="D1061">
            <v>31927597</v>
          </cell>
          <cell r="E1061" t="str">
            <v>gure@unicauca.edu.co</v>
          </cell>
          <cell r="F1061" t="str">
            <v>Revisión Comité Ética</v>
          </cell>
          <cell r="G1061">
            <v>43495</v>
          </cell>
          <cell r="H1061">
            <v>43860</v>
          </cell>
          <cell r="I1061" t="str">
            <v>Ciencia y Tecnología de Materiales Cerámicos - CYTEMAC</v>
          </cell>
          <cell r="J1061" t="str">
            <v>Facultad de Ciencias Naturales, Exactas y de la Educación</v>
          </cell>
        </row>
        <row r="1062">
          <cell r="A1062">
            <v>4945</v>
          </cell>
          <cell r="B1062" t="str">
            <v xml:space="preserve">Evaluación preliminar del efecto anti-obesidad de la frambuesa (Rufus Idaeus) a través de su incorporación en la dieta de mujeres Caucanas obesas._x000D_
</v>
          </cell>
          <cell r="C1062" t="str">
            <v>Nancy Janneth Molano Tobar</v>
          </cell>
          <cell r="D1062">
            <v>34561489</v>
          </cell>
          <cell r="E1062" t="str">
            <v>najamoto@unicauca.edu.co</v>
          </cell>
          <cell r="F1062" t="str">
            <v>No aprobado</v>
          </cell>
          <cell r="G1062">
            <v>43485</v>
          </cell>
          <cell r="H1062">
            <v>43850</v>
          </cell>
          <cell r="I1062" t="str">
            <v>Salud y Motricidad Humana</v>
          </cell>
          <cell r="J1062" t="str">
            <v>Facultad de Ciencias Naturales, Exactas y de la Educación</v>
          </cell>
        </row>
        <row r="1063">
          <cell r="A1063">
            <v>4947</v>
          </cell>
          <cell r="B1063" t="str">
            <v>16 Salón regional de Artistas, Zona Pacífico, investigación curatorial: "Minga: Prácticas decoloniales"</v>
          </cell>
          <cell r="C1063" t="str">
            <v>Mario Armando  Valencia Cardona</v>
          </cell>
          <cell r="D1063">
            <v>10285254</v>
          </cell>
          <cell r="E1063" t="str">
            <v>mavalencia@unicauca.edu.co</v>
          </cell>
          <cell r="F1063" t="str">
            <v>En Ejecución</v>
          </cell>
          <cell r="G1063">
            <v>43376</v>
          </cell>
          <cell r="H1063">
            <v>43740</v>
          </cell>
          <cell r="I1063" t="str">
            <v>Grupo Interinstitucional Sensibilidades y Culturas del Sur Global</v>
          </cell>
          <cell r="J1063" t="str">
            <v>Facultad de Ciencias Humanas y Sociales</v>
          </cell>
        </row>
        <row r="1064">
          <cell r="A1064">
            <v>4948</v>
          </cell>
          <cell r="B1064" t="str">
            <v>IDENTIDAD PROFESORAL DE LOS DOCENTES DE LA FACULTAD CIENCIAS DE LA SALUD DE LA UNIVERSIDAD DEL CAUCA</v>
          </cell>
          <cell r="C1064" t="str">
            <v>Francisco Fernando Bohórquez Góngora</v>
          </cell>
          <cell r="D1064">
            <v>19451213</v>
          </cell>
          <cell r="E1064" t="str">
            <v>frabohorquez@unicauca.edu.co</v>
          </cell>
          <cell r="F1064" t="str">
            <v>Aprobado</v>
          </cell>
          <cell r="G1064">
            <v>43497</v>
          </cell>
          <cell r="H1064">
            <v>43862</v>
          </cell>
          <cell r="I1064" t="str">
            <v>Grupo de Investigación en Salud -GIS</v>
          </cell>
          <cell r="J1064" t="str">
            <v>Facultad de Ciencias de la Salud</v>
          </cell>
        </row>
        <row r="1065">
          <cell r="A1065">
            <v>4949</v>
          </cell>
          <cell r="B1065" t="str">
            <v>DINÁMICA DEL MERCURIO EN UNA RED TRÓFICA EN EL RÍO TETA. MUNICIPIO DE BUENOS AIRES - CAUCA.CONVENIO NO. 000447</v>
          </cell>
          <cell r="C1065" t="str">
            <v>Gerardo Andres Torres Rodriguez</v>
          </cell>
          <cell r="D1065">
            <v>10539083</v>
          </cell>
          <cell r="E1065" t="str">
            <v>gator@unicauca.edu.co</v>
          </cell>
          <cell r="F1065" t="str">
            <v>En Ejecución</v>
          </cell>
          <cell r="G1065">
            <v>43344</v>
          </cell>
          <cell r="H1065">
            <v>43709</v>
          </cell>
          <cell r="I1065" t="str">
            <v>GRUPO DE INVESTIGACION EN MICROSCOPIA Y ANALISIS DE IMÁGENES (GIMAI)</v>
          </cell>
          <cell r="J1065" t="str">
            <v>Facultad de Ciencias Naturales, Exactas y de la Educación</v>
          </cell>
        </row>
        <row r="1066">
          <cell r="A1066">
            <v>4950</v>
          </cell>
          <cell r="B1066" t="str">
            <v xml:space="preserve">ANÁLISIS DEL FACTOR INVESTIGACIÓN EN EL PROGRAMA DE DERECHO DE LA UNIVERSIDAD DEL CAUCA </v>
          </cell>
          <cell r="C1066" t="str">
            <v xml:space="preserve">ARISTIDES OBANDO CABEZAS </v>
          </cell>
          <cell r="D1066">
            <v>12918256</v>
          </cell>
          <cell r="E1066" t="str">
            <v>notiene@gmail.com</v>
          </cell>
          <cell r="F1066" t="str">
            <v>Revisión VRI</v>
          </cell>
          <cell r="G1066">
            <v>43427</v>
          </cell>
          <cell r="H1066">
            <v>43623</v>
          </cell>
          <cell r="I1066" t="str">
            <v>Grupo de Investigacion en Ética, Filosofia Política y Jurídica</v>
          </cell>
          <cell r="J1066" t="str">
            <v>Facultad de Derecho y Ciencias Políticas</v>
          </cell>
        </row>
        <row r="1067">
          <cell r="A1067">
            <v>4951</v>
          </cell>
          <cell r="B1067" t="str">
            <v>DETERMINACIÓN DE MATERIAL PARTICULADO (PM10) Y LOS HIDROCARBUROS AROMÁTICOS POLICÍCLICOS (PAHs) PRESENTES EN DOS PUNTOS UBICADOS EN EL CAMPUS TULCAN DE LA UNIVERSIDAD DEL CAUCA</v>
          </cell>
          <cell r="C1067" t="str">
            <v>NAZLY EFREDIS SANCHEZ PEÑA</v>
          </cell>
          <cell r="D1067">
            <v>55148729</v>
          </cell>
          <cell r="E1067" t="str">
            <v>nsanchez@unicauca.edu.co</v>
          </cell>
          <cell r="F1067" t="str">
            <v>Revisión Comité Ética</v>
          </cell>
          <cell r="G1067">
            <v>43374</v>
          </cell>
          <cell r="H1067">
            <v>43738</v>
          </cell>
          <cell r="I1067" t="str">
            <v>Investigacion en Ingeniería Ambiental</v>
          </cell>
          <cell r="J1067" t="str">
            <v>Facultad de Ingeniería Civil</v>
          </cell>
        </row>
        <row r="1068">
          <cell r="A1068">
            <v>4952</v>
          </cell>
          <cell r="B1068" t="str">
            <v>VALIDACIÓN DEL FILTRO LENTO EN ARENA PARA LA REMOCIÓN DEL PATÓGENO EMERGENTE   HELICOBACTER  PYLORI EN SISTEMAS DE ABASTECIMIENTO DE AGUA RURAL</v>
          </cell>
          <cell r="C1068" t="str">
            <v>Javier Ernesto Fernandez Mera</v>
          </cell>
          <cell r="D1068">
            <v>10541069</v>
          </cell>
          <cell r="E1068" t="str">
            <v>jefernandez@unicauca.edu.co</v>
          </cell>
          <cell r="F1068" t="str">
            <v>Revisión Comité Ética</v>
          </cell>
          <cell r="G1068">
            <v>43405</v>
          </cell>
          <cell r="H1068">
            <v>43770</v>
          </cell>
          <cell r="I1068" t="str">
            <v>Investigacion en Ingeniería Ambiental</v>
          </cell>
          <cell r="J1068" t="str">
            <v>Facultad de Ingeniería Civil</v>
          </cell>
        </row>
        <row r="1069">
          <cell r="A1069">
            <v>4953</v>
          </cell>
          <cell r="B1069" t="str">
            <v>DERECHO Y JUSTICIA SOCIAL: CONFLICTOS INTERETNICOS Y AMBIENTALES EN EL NORTE DEL DEPARTAMENTO DEL CAUCA</v>
          </cell>
          <cell r="C1069" t="str">
            <v xml:space="preserve">ARISTIDES OBANDO CABEZAS </v>
          </cell>
          <cell r="D1069">
            <v>12918256</v>
          </cell>
          <cell r="E1069" t="str">
            <v>notiene@gmail.com</v>
          </cell>
          <cell r="F1069" t="str">
            <v>Revisión VRI</v>
          </cell>
          <cell r="G1069">
            <v>43370</v>
          </cell>
          <cell r="H1069">
            <v>43735</v>
          </cell>
          <cell r="I1069" t="str">
            <v>Grupo de Investigacion en Ética, Filosofia Política y Jurídica</v>
          </cell>
          <cell r="J1069" t="str">
            <v>Facultad de Derecho y Ciencias Políticas</v>
          </cell>
        </row>
        <row r="1070">
          <cell r="A1070">
            <v>4954</v>
          </cell>
          <cell r="B1070" t="str">
            <v>Cátedra Permanente: Luis Carlos Pérez</v>
          </cell>
          <cell r="C1070" t="str">
            <v>FRANKLYN  FAJARDO SANDOVAL</v>
          </cell>
          <cell r="D1070">
            <v>17645840</v>
          </cell>
          <cell r="E1070" t="str">
            <v>fajardofs@unicaca.edu.co</v>
          </cell>
          <cell r="F1070" t="str">
            <v>Formulado</v>
          </cell>
          <cell r="G1070">
            <v>43344</v>
          </cell>
          <cell r="H1070">
            <v>43409</v>
          </cell>
          <cell r="I1070" t="str">
            <v>Derecho Médico, Derechos Humanos y Bioética</v>
          </cell>
          <cell r="J1070" t="str">
            <v>Facultad de Derecho y Ciencias Políticas</v>
          </cell>
        </row>
        <row r="1071">
          <cell r="A1071">
            <v>4956</v>
          </cell>
          <cell r="B1071" t="str">
            <v>DERECHO A LA CONSULTA PREVIA Y EL CONSENTIMIENTO LIBRE E INFORMADO DESDE UN ENFOQUE DIFERENCIAL EN LAS COMUNIDADES NEGRAS EN EL NORTE DEL CAUCA</v>
          </cell>
          <cell r="C1071" t="str">
            <v xml:space="preserve">ARISTIDES OBANDO CABEZAS </v>
          </cell>
          <cell r="D1071">
            <v>12918256</v>
          </cell>
          <cell r="E1071" t="str">
            <v>notiene@gmail.com</v>
          </cell>
          <cell r="F1071" t="str">
            <v>Formulado</v>
          </cell>
          <cell r="G1071">
            <v>43224</v>
          </cell>
          <cell r="H1071">
            <v>43589</v>
          </cell>
          <cell r="I1071" t="str">
            <v>Grupo de Investigacion en Ética, Filosofia Política y Jurídica</v>
          </cell>
          <cell r="J1071" t="str">
            <v>Facultad de Derecho y Ciencias Políticas</v>
          </cell>
        </row>
        <row r="1072">
          <cell r="A1072">
            <v>4957</v>
          </cell>
          <cell r="B1072" t="str">
            <v>Escalamiento de la capacidad insecticida del ajo (Allium sativum L.) sobre Tecia Solanivora en cultivos de papa del Centro Experimental La Tupía.</v>
          </cell>
          <cell r="C1072" t="str">
            <v>Maite del Pilar Rada Mendoza</v>
          </cell>
          <cell r="D1072">
            <v>66824631</v>
          </cell>
          <cell r="E1072" t="str">
            <v>mrada@unicauca.edu.co</v>
          </cell>
          <cell r="F1072" t="str">
            <v>No aprobado</v>
          </cell>
          <cell r="G1072">
            <v>43466</v>
          </cell>
          <cell r="H1072">
            <v>43830</v>
          </cell>
          <cell r="I1072" t="str">
            <v>Biotecnología, Calidad Medioambiental y Seguridad Agroalimentaria - BICAMSA</v>
          </cell>
          <cell r="J1072" t="str">
            <v>Facultad de Ciencias Naturales, Exactas y de la Educación</v>
          </cell>
        </row>
        <row r="1073">
          <cell r="A1073">
            <v>4958</v>
          </cell>
          <cell r="B1073" t="str">
            <v>EVALUACIÓN PRELIMINAR DEL POTENCIAL BIOINSECTICIDA DE LOS EXTRACTOS ETANÓLICOS TOTALES Y FRACCIONES DE CUATRO ESPECIES VEGETALES DEL DEPARTAMENTO DEL CAUCA</v>
          </cell>
          <cell r="C1073" t="str">
            <v>Juan Carlos Argoti Burbano</v>
          </cell>
          <cell r="D1073">
            <v>98378676</v>
          </cell>
          <cell r="E1073" t="str">
            <v>juanarg@unicauca.edu.co</v>
          </cell>
          <cell r="F1073" t="str">
            <v>Formulado</v>
          </cell>
          <cell r="G1073">
            <v>43486</v>
          </cell>
          <cell r="H1073">
            <v>43851</v>
          </cell>
          <cell r="I1073" t="str">
            <v>Química de Compuestos Bioactivos</v>
          </cell>
          <cell r="J1073" t="str">
            <v>Facultad de Ciencias Naturales, Exactas y de la Educación</v>
          </cell>
        </row>
        <row r="1074">
          <cell r="A1074">
            <v>4959</v>
          </cell>
          <cell r="B1074" t="str">
            <v>Acciones colectivas para la reducción del uso de plásticos al interior de la Universidad del Cauca</v>
          </cell>
          <cell r="C1074" t="str">
            <v>Olga Lucía Cadena Durán</v>
          </cell>
          <cell r="D1074">
            <v>52021928</v>
          </cell>
          <cell r="E1074" t="str">
            <v>olgacadena@unicauca.edu.co</v>
          </cell>
          <cell r="F1074" t="str">
            <v>Formulado</v>
          </cell>
          <cell r="G1074">
            <v>43405</v>
          </cell>
          <cell r="H1074">
            <v>43769</v>
          </cell>
          <cell r="I1074" t="str">
            <v>PENSAMIENTO ECONOMICO SOCIEDAD Y CULTURA</v>
          </cell>
          <cell r="J1074" t="str">
            <v>Facultad de Ciencias Contables Económicas y Administrativas</v>
          </cell>
        </row>
        <row r="1075">
          <cell r="A1075">
            <v>4961</v>
          </cell>
          <cell r="B1075" t="str">
            <v xml:space="preserve">Evaluación de la actividad biológica del extracto y el aceite esencial de Cannabis sativa cultivada en el resguardo huellas, en el departamento del Cauca   </v>
          </cell>
          <cell r="C1075" t="str">
            <v>Ricardo Benitez Benitez</v>
          </cell>
          <cell r="D1075">
            <v>16738295</v>
          </cell>
          <cell r="E1075" t="str">
            <v>rbenitez@atenea.ucauca.edu.co</v>
          </cell>
          <cell r="F1075" t="str">
            <v>Revisión Comité Ética</v>
          </cell>
          <cell r="G1075">
            <v>43412</v>
          </cell>
          <cell r="H1075">
            <v>43777</v>
          </cell>
          <cell r="I1075" t="str">
            <v>QUIMICA DE PRODUCTOS NATURALES - QPN</v>
          </cell>
          <cell r="J1075" t="str">
            <v>Facultad de Ciencias Naturales, Exactas y de la Educación</v>
          </cell>
        </row>
        <row r="1076">
          <cell r="A1076">
            <v>4962</v>
          </cell>
          <cell r="B1076" t="str">
            <v>“Implementación de la clínica jurídica en el centro de consultoría jurídica de la Universidad del Cauca. Fase I: Diseño Metodológico”</v>
          </cell>
          <cell r="C1076" t="str">
            <v>Jenny Esperanza Torres Martinez</v>
          </cell>
          <cell r="D1076">
            <v>1104699265</v>
          </cell>
          <cell r="E1076" t="str">
            <v>jetorres@unicauca.edu.co</v>
          </cell>
          <cell r="F1076" t="str">
            <v>Revisión VRI</v>
          </cell>
          <cell r="G1076">
            <v>43344</v>
          </cell>
          <cell r="H1076">
            <v>43707</v>
          </cell>
          <cell r="I1076" t="str">
            <v>Grupo de Investigacion en Ética, Filosofia Política y Jurídica</v>
          </cell>
          <cell r="J1076" t="str">
            <v>Facultad de Derecho y Ciencias Políticas</v>
          </cell>
        </row>
        <row r="1077">
          <cell r="A1077">
            <v>4964</v>
          </cell>
          <cell r="B1077" t="str">
            <v>Evaluación de la adherencia geosintético – mezcla asfáltica mediante la realización del ensayo Leutner</v>
          </cell>
          <cell r="C1077" t="str">
            <v>Jaime Rafael Obando Ante</v>
          </cell>
          <cell r="D1077">
            <v>10300990</v>
          </cell>
          <cell r="E1077" t="str">
            <v>jaimeobando@unicauca.edu.co</v>
          </cell>
          <cell r="F1077" t="str">
            <v>Formulado</v>
          </cell>
          <cell r="G1077">
            <v>43101</v>
          </cell>
          <cell r="H1077">
            <v>43465</v>
          </cell>
          <cell r="I1077" t="str">
            <v>Geotecnia vial y pavimentos</v>
          </cell>
          <cell r="J1077" t="str">
            <v>Facultad de Ingeniería Civil</v>
          </cell>
        </row>
        <row r="1078">
          <cell r="A1078">
            <v>4965</v>
          </cell>
          <cell r="B1078" t="str">
            <v>Aplicabilidad de la bicicleta como modo de transporte en la Universidad del Cauca</v>
          </cell>
          <cell r="C1078" t="str">
            <v>Carlos Aníbal  Calero Valenzuela</v>
          </cell>
          <cell r="D1078">
            <v>10293613</v>
          </cell>
          <cell r="E1078" t="str">
            <v>ccalero@unicauca.edu.co</v>
          </cell>
          <cell r="F1078" t="str">
            <v>Revisión VRI</v>
          </cell>
          <cell r="G1078">
            <v>43374</v>
          </cell>
          <cell r="H1078">
            <v>43739</v>
          </cell>
          <cell r="I1078" t="str">
            <v>INGENIERIA DE TRANSITO</v>
          </cell>
          <cell r="J1078" t="str">
            <v>Facultad de Ingeniería Civil</v>
          </cell>
        </row>
        <row r="1079">
          <cell r="A1079">
            <v>4966</v>
          </cell>
          <cell r="B1079" t="str">
            <v>Patrones de expresión de los antígenos Lewis B y sialyl-Lewis X  y la variabilidad de los genes BabA y SabA de Helicobacter pylori: un estudio en pacientes con lesiones gástricas.     </v>
          </cell>
          <cell r="C1079" t="str">
            <v>Claudia Patricia Acosta Astaiza</v>
          </cell>
          <cell r="D1079">
            <v>34561797</v>
          </cell>
          <cell r="E1079" t="str">
            <v>c_acosta_astaiza@hotmail.com</v>
          </cell>
          <cell r="F1079" t="str">
            <v>No aprobado</v>
          </cell>
          <cell r="G1079">
            <v>43466</v>
          </cell>
          <cell r="H1079">
            <v>43831</v>
          </cell>
          <cell r="I1079" t="str">
            <v>Genética Humana Aplicada - GIGHA</v>
          </cell>
          <cell r="J1079" t="str">
            <v>Facultad de Ciencias de la Salud</v>
          </cell>
        </row>
        <row r="1080">
          <cell r="A1080">
            <v>4968</v>
          </cell>
          <cell r="B1080" t="str">
            <v>Mejoramiento del estado de maduración de la tecnología Hap Hop para avanzar en el proceso de transferencia de resultados de Investigación</v>
          </cell>
          <cell r="C1080" t="str">
            <v>Diego Mauricio Lopez Gutierrez</v>
          </cell>
          <cell r="D1080">
            <v>76325018</v>
          </cell>
          <cell r="E1080" t="str">
            <v>dmlopez@unicauca.edu.co</v>
          </cell>
          <cell r="F1080" t="str">
            <v>No aprobado</v>
          </cell>
          <cell r="G1080">
            <v>43466</v>
          </cell>
          <cell r="H1080">
            <v>43830</v>
          </cell>
          <cell r="I1080" t="str">
            <v>Ingeniería Telemática</v>
          </cell>
          <cell r="J1080" t="str">
            <v>Facultad de Ingeniería Electrónica y Telecomunicaciones</v>
          </cell>
        </row>
        <row r="1081">
          <cell r="A1081">
            <v>4969</v>
          </cell>
          <cell r="B1081" t="str">
            <v>i-Pacífico: Instituciones Locales, Descentralización Fiscal Y Desarrollo En El Pacífico Colombiano</v>
          </cell>
          <cell r="C1081" t="str">
            <v>Monica Maria Sinisterra Rodriguez</v>
          </cell>
          <cell r="D1081">
            <v>67002775</v>
          </cell>
          <cell r="E1081" t="str">
            <v>msinisterra@unicauca.edu.co</v>
          </cell>
          <cell r="F1081" t="str">
            <v>Revisión Comité Ética</v>
          </cell>
          <cell r="G1081">
            <v>43497</v>
          </cell>
          <cell r="H1081">
            <v>43862</v>
          </cell>
          <cell r="I1081" t="str">
            <v>Desarrollo y Políticas Públicas. POLINOMIA.</v>
          </cell>
          <cell r="J1081" t="str">
            <v>Facultad de Ciencias Contables Económicas y Administrativas</v>
          </cell>
        </row>
        <row r="1082">
          <cell r="A1082">
            <v>4970</v>
          </cell>
          <cell r="B1082" t="str">
            <v>DESCRIPCIÓN DE UNA POBLACIÓN DE PACIENTES CON LUPUS ERITEMATOSO SISTÉMICO EN EL HOSPITAL UNIVERSITARIO SAN JOSÉ DE LA CIUDAD DE POPAYÁN, EN EL PERIODO DE FEBRERO DE 2019 A JUNIO DE 2020.</v>
          </cell>
          <cell r="C1082" t="str">
            <v>Beatriz Eugenia de la Santa fas Bastidas Sánchez</v>
          </cell>
          <cell r="D1082">
            <v>34551703</v>
          </cell>
          <cell r="E1082" t="str">
            <v>bbastidas@unicauca.edu.co</v>
          </cell>
          <cell r="F1082" t="str">
            <v>Formulado</v>
          </cell>
          <cell r="G1082">
            <v>43497</v>
          </cell>
          <cell r="H1082">
            <v>44012</v>
          </cell>
          <cell r="I1082" t="str">
            <v>SALUD, FAMILIA Y SOCIEDAD</v>
          </cell>
          <cell r="J1082" t="str">
            <v>Facultad de Ciencias de la Salud</v>
          </cell>
        </row>
        <row r="1083">
          <cell r="A1083">
            <v>4971</v>
          </cell>
          <cell r="B1083" t="str">
            <v>Barreras en la continuidad del tratamiento fonoaudiologico en pacientes egresados de na IPS de III nivel. Popayán 2018</v>
          </cell>
          <cell r="C1083" t="str">
            <v xml:space="preserve">Maria Consuelo  Chaves Peñaranda </v>
          </cell>
          <cell r="D1083">
            <v>34533840</v>
          </cell>
          <cell r="E1083" t="str">
            <v>mchaves@unicauca.edu.co</v>
          </cell>
          <cell r="F1083" t="str">
            <v>Formulado</v>
          </cell>
          <cell r="G1083">
            <v>43087</v>
          </cell>
          <cell r="H1083">
            <v>43615</v>
          </cell>
          <cell r="I1083" t="str">
            <v>Comunicación Humana y sus Desórdenes</v>
          </cell>
          <cell r="J1083" t="str">
            <v>Facultad de Ciencias de la Salud</v>
          </cell>
        </row>
        <row r="1084">
          <cell r="A1084">
            <v>4972</v>
          </cell>
          <cell r="B1084" t="str">
            <v>Caracterización genética de accesiones de morera Morus spp. y de hongos patógenos asociados al tallo de Morus indica</v>
          </cell>
          <cell r="C1084" t="str">
            <v xml:space="preserve">Martha Isabel  Almanza Pinzón </v>
          </cell>
          <cell r="D1084">
            <v>51613719</v>
          </cell>
          <cell r="E1084" t="str">
            <v>ialmanza@hotmail.com</v>
          </cell>
          <cell r="F1084" t="str">
            <v>Revisión Comité Ética</v>
          </cell>
          <cell r="G1084">
            <v>43466</v>
          </cell>
          <cell r="H1084">
            <v>43830</v>
          </cell>
          <cell r="I1084" t="str">
            <v>Sistemas Integrados de Produccion Agropecuaria, Forestal y Acuicola, SISINPRO</v>
          </cell>
          <cell r="J1084" t="str">
            <v>Facultad de Ciencias Agrarias</v>
          </cell>
        </row>
        <row r="1085">
          <cell r="A1085">
            <v>4973</v>
          </cell>
          <cell r="B1085" t="str">
            <v>Construcción de paz y tramitación de conflictos Cauca 2018: una mirada  territorial y con enfoque diferencial</v>
          </cell>
          <cell r="C1085" t="str">
            <v>Alexander Montoya Prada</v>
          </cell>
          <cell r="D1085">
            <v>94316202</v>
          </cell>
          <cell r="E1085" t="str">
            <v>alexmp@unicauca.edu.co</v>
          </cell>
          <cell r="F1085" t="str">
            <v>Revisión Comité Ética</v>
          </cell>
          <cell r="G1085">
            <v>43405</v>
          </cell>
          <cell r="H1085">
            <v>43770</v>
          </cell>
          <cell r="I1085" t="str">
            <v>Grupo de Investigación Actores, procesos e Instituciones Políticas- GIAPRIP</v>
          </cell>
          <cell r="J1085" t="str">
            <v>Facultad de Derecho y Ciencias Políticas</v>
          </cell>
        </row>
        <row r="1086">
          <cell r="A1086">
            <v>4974</v>
          </cell>
          <cell r="B1086" t="str">
            <v>Transferencia y apropiación social de conocimientos locales para el bien vivir</v>
          </cell>
          <cell r="C1086" t="str">
            <v>Carlos Corredor</v>
          </cell>
          <cell r="D1086">
            <v>7224256</v>
          </cell>
          <cell r="E1086" t="str">
            <v>cecorredor@unicauca.edu.co</v>
          </cell>
          <cell r="F1086" t="str">
            <v>No aprobado</v>
          </cell>
          <cell r="G1086">
            <v>43405</v>
          </cell>
          <cell r="H1086">
            <v>43769</v>
          </cell>
          <cell r="I1086" t="str">
            <v>PENSAMIENTO ECONOMICO SOCIEDAD Y CULTURA</v>
          </cell>
          <cell r="J1086" t="str">
            <v>Facultad de Ciencias Contables Económicas y Administrativas</v>
          </cell>
        </row>
        <row r="1087">
          <cell r="A1087">
            <v>4975</v>
          </cell>
          <cell r="B1087" t="str">
            <v>DESARROLLO DE UN ALIMENTO PROBIÓTICO COMO ALTERNATIVA PARA PROMOVER EL CRECIMIENTO, LA PRODUCTIVIDAD Y MEJORAR LA RESPUESTA INMUNE INNATA EN LA PRODUCCIÓN DE TILAPIA Y POLLOS DE ENGORDE</v>
          </cell>
          <cell r="C1087" t="str">
            <v>José Luis Hoyos Concha</v>
          </cell>
          <cell r="D1087">
            <v>76323371</v>
          </cell>
          <cell r="E1087" t="str">
            <v>jlhoyos@unicauca.edu.co</v>
          </cell>
          <cell r="F1087" t="str">
            <v>Formulado</v>
          </cell>
          <cell r="G1087">
            <v>43101</v>
          </cell>
          <cell r="H1087">
            <v>54789</v>
          </cell>
          <cell r="I1087" t="str">
            <v>Aprovechamiento de Subproductos, Residuos y Desechos Agroindustriales - ASUBAGROIN</v>
          </cell>
          <cell r="J1087" t="str">
            <v>Facultad de Ciencias Agrarias</v>
          </cell>
        </row>
        <row r="1088">
          <cell r="A1088">
            <v>4976</v>
          </cell>
          <cell r="B1088" t="str">
            <v>Francisco José De Caldas: Una aproximación a su vida y a  su obra en el marco de las Industrias Creativas y la Economía Naranja - FASE I</v>
          </cell>
          <cell r="C1088" t="str">
            <v>Andrés José Castrillón Muñoz</v>
          </cell>
          <cell r="D1088">
            <v>10535159</v>
          </cell>
          <cell r="E1088" t="str">
            <v>andresj99@yahoo.com</v>
          </cell>
          <cell r="F1088" t="str">
            <v>En Ejecución</v>
          </cell>
          <cell r="G1088">
            <v>43411</v>
          </cell>
          <cell r="H1088">
            <v>43775</v>
          </cell>
          <cell r="I1088" t="str">
            <v>DESARROLLO TURISTICO Y REGIONAL</v>
          </cell>
          <cell r="J1088" t="str">
            <v>Facultad de Ciencias Contables Económicas y Administrativas</v>
          </cell>
        </row>
        <row r="1089">
          <cell r="A1089">
            <v>4977</v>
          </cell>
          <cell r="B1089" t="str">
            <v>Plataforma de distribución y gestión de contenidos de video.</v>
          </cell>
          <cell r="C1089" t="str">
            <v>Rodrigo Alberto Ceron Martinez</v>
          </cell>
          <cell r="D1089">
            <v>10546135</v>
          </cell>
          <cell r="E1089" t="str">
            <v>rceron@unicauca.edu.co</v>
          </cell>
          <cell r="F1089" t="str">
            <v>No aprobado</v>
          </cell>
          <cell r="G1089">
            <v>43466</v>
          </cell>
          <cell r="H1089">
            <v>43800</v>
          </cell>
          <cell r="I1089" t="str">
            <v>Ingeniería Telemática</v>
          </cell>
          <cell r="J1089" t="str">
            <v>Facultad de Ingeniería Electrónica y Telecomunicaciones</v>
          </cell>
        </row>
        <row r="1090">
          <cell r="A1090">
            <v>4978</v>
          </cell>
          <cell r="B1090" t="str">
            <v>UNIDAD INTEGRAL SÉPTICA DE APROVECHAMIENTO (UISA): SISTEMA DE SANEAMIENTO EN EL TRATAMIENTO DE AGUAS RESIDUALES DOMÉSTICAS.</v>
          </cell>
          <cell r="C1090" t="str">
            <v>JUAN CARLOS  CASAS ZAPATA</v>
          </cell>
          <cell r="D1090">
            <v>15505403</v>
          </cell>
          <cell r="E1090" t="str">
            <v>jccasas@unicauca.edu.co</v>
          </cell>
          <cell r="F1090" t="str">
            <v>No aprobado</v>
          </cell>
          <cell r="G1090">
            <v>43497</v>
          </cell>
          <cell r="H1090">
            <v>43862</v>
          </cell>
          <cell r="I1090" t="str">
            <v xml:space="preserve">Grupo de Ciencia e ingeniería en sistemas ambientales </v>
          </cell>
          <cell r="J1090" t="str">
            <v>Facultad de Ingeniería Civil</v>
          </cell>
        </row>
        <row r="1091">
          <cell r="A1091">
            <v>4979</v>
          </cell>
          <cell r="B1091" t="str">
            <v>IMPLEMENTACIÓN DE CUADERNOS DE ÉTICA, FILOSOFIA Y DERECHO EN UNIVERSIDAD DEL CAUCA</v>
          </cell>
          <cell r="C1091" t="str">
            <v xml:space="preserve">ARISTIDES OBANDO CABEZAS </v>
          </cell>
          <cell r="D1091">
            <v>12918256</v>
          </cell>
          <cell r="E1091" t="str">
            <v>notiene@gmail.com</v>
          </cell>
          <cell r="F1091" t="str">
            <v>Formulado</v>
          </cell>
          <cell r="G1091">
            <v>43427</v>
          </cell>
          <cell r="H1091">
            <v>44439</v>
          </cell>
          <cell r="I1091" t="str">
            <v>Grupo de Investigacion en Ética, Filosofia Política y Jurídica</v>
          </cell>
          <cell r="J1091" t="str">
            <v>Facultad de Derecho y Ciencias Políticas</v>
          </cell>
        </row>
        <row r="1092">
          <cell r="A1092">
            <v>4980</v>
          </cell>
          <cell r="B1092" t="str">
            <v>Sistema de recomendación de insumos y proveedores del sector agrícola soportado en tecnologías de la web semántica y el aprendizaje automático</v>
          </cell>
          <cell r="C1092" t="str">
            <v>Juan Carlos Corrales Muñoz</v>
          </cell>
          <cell r="D1092">
            <v>76320096</v>
          </cell>
          <cell r="E1092" t="str">
            <v>jcorral@unicauca.edu.co</v>
          </cell>
          <cell r="F1092" t="str">
            <v>No aprobado</v>
          </cell>
          <cell r="G1092">
            <v>43466</v>
          </cell>
          <cell r="H1092">
            <v>43830</v>
          </cell>
          <cell r="I1092" t="str">
            <v>Ingeniería Telemática</v>
          </cell>
          <cell r="J1092" t="str">
            <v>Facultad de Ingeniería Electrónica y Telecomunicaciones</v>
          </cell>
        </row>
        <row r="1093">
          <cell r="A1093">
            <v>4981</v>
          </cell>
          <cell r="B1093" t="str">
            <v>Evaluar  un prototipo industrial de un sistema de Infraestructura Avanzada de Medición soportado en tecnología de identificación de balances energéticos para transformadores de distribución</v>
          </cell>
          <cell r="C1093" t="str">
            <v>Juan Fernando Flórez Marulanda</v>
          </cell>
          <cell r="D1093">
            <v>94382281</v>
          </cell>
          <cell r="E1093" t="str">
            <v>jflorez@unicauca.edu.co</v>
          </cell>
          <cell r="F1093" t="str">
            <v>Aprobado</v>
          </cell>
          <cell r="G1093">
            <v>43390</v>
          </cell>
          <cell r="H1093">
            <v>43572</v>
          </cell>
          <cell r="I1093" t="str">
            <v>Automática Industrial</v>
          </cell>
          <cell r="J1093" t="str">
            <v>Facultad de Ingeniería Electrónica y Telecomunicaciones</v>
          </cell>
        </row>
        <row r="1094">
          <cell r="A1094">
            <v>4982</v>
          </cell>
          <cell r="B1094" t="str">
            <v>EXPERIENCIA CON TROMBOLISIS ENDOVENOSA EN ATAQUE CEREBROVASCULAR AGUDO ISQUEMICO, EN EL DEPARTAMENTO DEL CAUCA-COLOMBIA, ENTRE 2010 Y 2017</v>
          </cell>
          <cell r="C1094" t="str">
            <v>Tomas Omar Zamora Bastidas</v>
          </cell>
          <cell r="D1094">
            <v>12950043</v>
          </cell>
          <cell r="E1094" t="str">
            <v>tzamora@unicauca.edu.co</v>
          </cell>
          <cell r="F1094" t="str">
            <v>Revisión VRI</v>
          </cell>
          <cell r="G1094">
            <v>43435</v>
          </cell>
          <cell r="H1094">
            <v>43800</v>
          </cell>
          <cell r="I1094" t="str">
            <v>Grupo de Investigación en Salud -GIS</v>
          </cell>
          <cell r="J1094" t="str">
            <v>Facultad de Ciencias de la Salud</v>
          </cell>
        </row>
        <row r="1095">
          <cell r="A1095">
            <v>4983</v>
          </cell>
          <cell r="B1095" t="str">
            <v>Transferencia para la obtención de Miel Express de Stevia</v>
          </cell>
          <cell r="C1095" t="str">
            <v>Luis Alberto Lenis Velasquez</v>
          </cell>
          <cell r="D1095">
            <v>16687208</v>
          </cell>
          <cell r="E1095" t="str">
            <v>qolenis@unicauca.edu.co</v>
          </cell>
          <cell r="F1095" t="str">
            <v>Aprobado</v>
          </cell>
          <cell r="G1095">
            <v>43343</v>
          </cell>
          <cell r="H1095">
            <v>43892</v>
          </cell>
          <cell r="I1095" t="str">
            <v>QUIMICA DE PRODUCTOS NATURALES - QPN</v>
          </cell>
          <cell r="J1095" t="str">
            <v>Facultad de Ciencias Naturales, Exactas y de la Educación</v>
          </cell>
        </row>
        <row r="1096">
          <cell r="A1096">
            <v>4984</v>
          </cell>
          <cell r="B1096" t="str">
            <v>Comprensión de textos narrativos en niños sordos usuarios de la lengua de señas colombiana de una institución educativa publica de Popayán-</v>
          </cell>
          <cell r="C1096" t="str">
            <v>Adriana Carolina Casas Bustillo</v>
          </cell>
          <cell r="D1096">
            <v>34320833</v>
          </cell>
          <cell r="E1096" t="str">
            <v>acasas@unicauca.edu.co</v>
          </cell>
          <cell r="F1096" t="str">
            <v>Revisión VRI</v>
          </cell>
          <cell r="G1096">
            <v>43475</v>
          </cell>
          <cell r="H1096">
            <v>43840</v>
          </cell>
          <cell r="I1096" t="str">
            <v>Comunicación Humana y sus Desórdenes</v>
          </cell>
          <cell r="J1096" t="str">
            <v>Facultad de Ciencias de la Salud</v>
          </cell>
        </row>
        <row r="1097">
          <cell r="A1097">
            <v>4985</v>
          </cell>
          <cell r="B1097" t="str">
            <v xml:space="preserve">Estructuración del Paquete Tecnológico de Proteina Hidrolizada a partir de visceras de pescado </v>
          </cell>
          <cell r="C1097" t="str">
            <v>José Luis Hoyos Concha</v>
          </cell>
          <cell r="D1097">
            <v>76323371</v>
          </cell>
          <cell r="E1097" t="str">
            <v>jlhoyos@unicauca.edu.co</v>
          </cell>
          <cell r="F1097" t="str">
            <v>Aprobado</v>
          </cell>
          <cell r="G1097">
            <v>43374</v>
          </cell>
          <cell r="H1097">
            <v>43585</v>
          </cell>
          <cell r="I1097" t="str">
            <v>Aprovechamiento de Subproductos, Residuos y Desechos Agroindustriales - ASUBAGROIN</v>
          </cell>
          <cell r="J1097" t="str">
            <v>Facultad de Ciencias Agrarias</v>
          </cell>
        </row>
        <row r="1098">
          <cell r="A1098">
            <v>4986</v>
          </cell>
          <cell r="B1098" t="str">
            <v>La contaminación del aire en la ciudad de Popayán, una externalidad del sistema de transporte</v>
          </cell>
          <cell r="C1098" t="str">
            <v>Juliana Isabel Sarmiento Castillo</v>
          </cell>
          <cell r="D1098">
            <v>34317090</v>
          </cell>
          <cell r="E1098" t="str">
            <v>jisarmiento@unicauca.edu.co</v>
          </cell>
          <cell r="F1098" t="str">
            <v>No aprobado</v>
          </cell>
          <cell r="G1098">
            <v>43497</v>
          </cell>
          <cell r="H1098">
            <v>43862</v>
          </cell>
          <cell r="I1098" t="str">
            <v>Entropía</v>
          </cell>
          <cell r="J1098" t="str">
            <v>Facultad de Ciencias Contables Económicas y Administrativas</v>
          </cell>
        </row>
        <row r="1099">
          <cell r="A1099">
            <v>4987</v>
          </cell>
          <cell r="B1099" t="str">
            <v>PLATAFORMA DE HERRAMIENTAS PARA LA EVALUACIÓN DE RIESGOS BIOFÍSICOS EN CUENCAS HÍDRICAS</v>
          </cell>
          <cell r="C1099" t="str">
            <v>Apolinar Figueroa Casas</v>
          </cell>
          <cell r="D1099">
            <v>10535397</v>
          </cell>
          <cell r="E1099" t="str">
            <v>apolinar@unicauca.edu.co</v>
          </cell>
          <cell r="F1099" t="str">
            <v>No aprobado</v>
          </cell>
          <cell r="G1099">
            <v>43405</v>
          </cell>
          <cell r="H1099">
            <v>43799</v>
          </cell>
          <cell r="I1099" t="str">
            <v>Estudios Ambientales</v>
          </cell>
          <cell r="J1099" t="str">
            <v>Facultad de Ciencias Naturales, Exactas y de la Educación</v>
          </cell>
        </row>
        <row r="1100">
          <cell r="A1100">
            <v>4988</v>
          </cell>
          <cell r="B1100" t="str">
            <v xml:space="preserve">Plástico flexible biodegradable con aplicación en bolsa publicitaria_x000D_
</v>
          </cell>
          <cell r="C1100" t="str">
            <v>Hugo Portela Guarin</v>
          </cell>
          <cell r="D1100">
            <v>16347249</v>
          </cell>
          <cell r="E1100" t="str">
            <v>hportela@unicauca.edu.co</v>
          </cell>
          <cell r="F1100" t="str">
            <v>Aprobado</v>
          </cell>
          <cell r="G1100">
            <v>43405</v>
          </cell>
          <cell r="H1100">
            <v>43586</v>
          </cell>
          <cell r="I1100" t="str">
            <v>Antropos</v>
          </cell>
          <cell r="J1100" t="str">
            <v>Facultad de Ciencias Humanas y Sociales</v>
          </cell>
        </row>
        <row r="1101">
          <cell r="A1101">
            <v>4989</v>
          </cell>
          <cell r="B1101" t="str">
            <v>Sistemas integrados de producción agropecuaria como estrategias para la sostenibilidad y sustentabilidad de los productores rurales.</v>
          </cell>
          <cell r="C1101" t="str">
            <v>Nelson Jose Vivas Quila</v>
          </cell>
          <cell r="D1101">
            <v>10545742</v>
          </cell>
          <cell r="E1101" t="str">
            <v>nvivas@unicauca.edu.co</v>
          </cell>
          <cell r="F1101" t="str">
            <v>No aprobado</v>
          </cell>
          <cell r="G1101">
            <v>43374</v>
          </cell>
          <cell r="H1101">
            <v>43738</v>
          </cell>
          <cell r="I1101" t="str">
            <v>Nutrición Agropecuaria</v>
          </cell>
          <cell r="J1101" t="str">
            <v>Facultad de Ciencias Agrarias</v>
          </cell>
        </row>
        <row r="1102">
          <cell r="A1102">
            <v>4990</v>
          </cell>
          <cell r="B1102" t="str">
            <v>"Medición de los efectos causales de un programa de entrenamiento para las pruebas Saber Pro 2019, en estudiantes de Economía: Un programa experimental como herramienta para mejorar la calidad de los programas de la Universidad del Cauca"</v>
          </cell>
          <cell r="C1102" t="str">
            <v>Claudia Liceth Fajardo Hoyos</v>
          </cell>
          <cell r="D1102">
            <v>25273114</v>
          </cell>
          <cell r="E1102" t="str">
            <v>cfajardo@unicauca.edu.co</v>
          </cell>
          <cell r="F1102" t="str">
            <v>Revisión Comité Ética</v>
          </cell>
          <cell r="G1102">
            <v>43497</v>
          </cell>
          <cell r="H1102">
            <v>43862</v>
          </cell>
          <cell r="I1102" t="str">
            <v>Entropía</v>
          </cell>
          <cell r="J1102" t="str">
            <v>Facultad de Ciencias Contables Económicas y Administrativas</v>
          </cell>
        </row>
        <row r="1103">
          <cell r="A1103">
            <v>4991</v>
          </cell>
          <cell r="B1103" t="str">
            <v>EVALUACIÓN DEL POTENCIAL DE EQUIVALENCIA TÓXICO POR EXPOSICIÓN A COMPUESTOS CANCERÍGENOS DURANTE PROCESOS DE COMBUSTIÓN  EN ACTIVIDADES DOMÉSTICAS DIARIAS (BR)</v>
          </cell>
          <cell r="C1103" t="str">
            <v>NAZLY EFREDIS SANCHEZ PEÑA</v>
          </cell>
          <cell r="D1103">
            <v>55148729</v>
          </cell>
          <cell r="E1103" t="str">
            <v>nsanchez@unicauca.edu.co</v>
          </cell>
          <cell r="F1103" t="str">
            <v>Revisión VRI</v>
          </cell>
          <cell r="G1103">
            <v>43466</v>
          </cell>
          <cell r="H1103">
            <v>43830</v>
          </cell>
          <cell r="I1103" t="str">
            <v>Investigacion en Ingeniería Ambiental</v>
          </cell>
          <cell r="J1103" t="str">
            <v>Facultad de Ingeniería Civil</v>
          </cell>
        </row>
        <row r="1104">
          <cell r="A1104">
            <v>4992</v>
          </cell>
          <cell r="B1104" t="str">
            <v>Intervención estética en el espacio público enfocada al reconocimiento ciudadano de la violencia obstétrica.</v>
          </cell>
          <cell r="C1104" t="str">
            <v>Elisa Jojoa Tobar</v>
          </cell>
          <cell r="D1104">
            <v>34562244</v>
          </cell>
          <cell r="E1104" t="str">
            <v>elisaj@unicauca.edu.co</v>
          </cell>
          <cell r="F1104" t="str">
            <v>Revisión VRI</v>
          </cell>
          <cell r="G1104">
            <v>43405</v>
          </cell>
          <cell r="H1104">
            <v>43770</v>
          </cell>
          <cell r="I1104" t="str">
            <v>TJENG: INVESTIGACIÓN EN ENFERMERÍA</v>
          </cell>
          <cell r="J1104" t="str">
            <v>Facultad de Ciencias de la Salud</v>
          </cell>
        </row>
        <row r="1105">
          <cell r="A1105">
            <v>4993</v>
          </cell>
          <cell r="B1105" t="str">
            <v>Desarrollo y alcances de los derechos humanos, la inmunidad de los estados y el sistema interamericano de protección de derechos humanos</v>
          </cell>
          <cell r="C1105" t="str">
            <v>Maria Fernanda  Figueroa Gómez</v>
          </cell>
          <cell r="D1105">
            <v>34555659</v>
          </cell>
          <cell r="E1105" t="str">
            <v>maolucia@unicauca.edu.co</v>
          </cell>
          <cell r="F1105" t="str">
            <v>En Ejecución</v>
          </cell>
          <cell r="G1105">
            <v>43341</v>
          </cell>
          <cell r="H1105">
            <v>43674</v>
          </cell>
          <cell r="I1105" t="str">
            <v>Derecho, Constitución y Democracia</v>
          </cell>
          <cell r="J1105" t="str">
            <v>Facultad de Derecho y Ciencias Políticas</v>
          </cell>
        </row>
        <row r="1106">
          <cell r="A1106">
            <v>4994</v>
          </cell>
          <cell r="B1106" t="str">
            <v>Memorias, cartas y diarios de guerras del siglo XIX colombiano (fase I)</v>
          </cell>
          <cell r="C1106" t="str">
            <v>Luis Ervin Prado Arellano</v>
          </cell>
          <cell r="D1106">
            <v>16796648</v>
          </cell>
          <cell r="E1106" t="str">
            <v>leprado@unicauca.edu.co</v>
          </cell>
          <cell r="F1106" t="str">
            <v>Formulado</v>
          </cell>
          <cell r="G1106">
            <v>43466</v>
          </cell>
          <cell r="H1106">
            <v>43830</v>
          </cell>
          <cell r="I1106" t="str">
            <v>ESTADO NACION: ORGANIZACIONES E INSTITUCIONES</v>
          </cell>
          <cell r="J1106" t="str">
            <v>Facultad de Ciencias Humanas y Sociales</v>
          </cell>
        </row>
        <row r="1107">
          <cell r="A1107">
            <v>4995</v>
          </cell>
          <cell r="B1107" t="str">
            <v>El Diario De Experiencias de La Licenciatura en Lenguas Modernas Inglés-Francés, Universidad Del Cauca, Popayán</v>
          </cell>
          <cell r="C1107" t="str">
            <v>María Cristina  Garrido Ramírez</v>
          </cell>
          <cell r="D1107">
            <v>36174361</v>
          </cell>
          <cell r="E1107" t="str">
            <v>mcgarrido@unicauca.edu.co</v>
          </cell>
          <cell r="F1107" t="str">
            <v>Formulado</v>
          </cell>
          <cell r="G1107">
            <v>43321</v>
          </cell>
          <cell r="H1107">
            <v>43685</v>
          </cell>
          <cell r="I1107" t="str">
            <v>SABER PEDAGÓGICO: LENGUA, CULTURA Y FORMACIÓN</v>
          </cell>
          <cell r="J1107" t="str">
            <v>Facultad de Ciencias Humanas y Sociales</v>
          </cell>
        </row>
        <row r="1108">
          <cell r="A1108">
            <v>4996</v>
          </cell>
          <cell r="B1108" t="str">
            <v>Inmersión en inglés para el desarrollo integral de la primera infancia en la vereda El Sendero</v>
          </cell>
          <cell r="C1108" t="str">
            <v>María Cristina  Garrido Ramírez</v>
          </cell>
          <cell r="D1108">
            <v>36174361</v>
          </cell>
          <cell r="E1108" t="str">
            <v>mcgarrido@unicauca.edu.co</v>
          </cell>
          <cell r="F1108" t="str">
            <v>Formulado</v>
          </cell>
          <cell r="G1108">
            <v>43349</v>
          </cell>
          <cell r="H1108">
            <v>43713</v>
          </cell>
          <cell r="I1108" t="str">
            <v>SABER PEDAGÓGICO: LENGUA, CULTURA Y FORMACIÓN</v>
          </cell>
          <cell r="J1108" t="str">
            <v>Facultad de Ciencias Humanas y Sociales</v>
          </cell>
        </row>
        <row r="1109">
          <cell r="A1109">
            <v>4997</v>
          </cell>
          <cell r="B1109" t="str">
            <v>Experiencias Significativas de Uso de TIC  para la Sensibilización Comunitaria en Gestión Integral del Riesgo - Proyecto Piloto en Institución Educativa Quintana, Popayán (Cauca).</v>
          </cell>
          <cell r="C1109" t="str">
            <v>Carolina González Serrano</v>
          </cell>
          <cell r="D1109">
            <v>37512055</v>
          </cell>
          <cell r="E1109" t="str">
            <v>cgonzals@unicauca.edu.co</v>
          </cell>
          <cell r="F1109" t="str">
            <v>Revisión VRI</v>
          </cell>
          <cell r="G1109">
            <v>43466</v>
          </cell>
          <cell r="H1109">
            <v>43821</v>
          </cell>
          <cell r="I1109" t="str">
            <v>Grupo de Investigación en Inteligencia Computacional - GICO</v>
          </cell>
          <cell r="J1109" t="str">
            <v>Facultad de Ingeniería Electrónica y Telecomunicaciones</v>
          </cell>
        </row>
        <row r="1110">
          <cell r="A1110">
            <v>4998</v>
          </cell>
          <cell r="B1110" t="str">
            <v xml:space="preserve">Estudios técnicos para proyecto de pavimentación vía acceso a la Vereda San Bernardino - Popayán </v>
          </cell>
          <cell r="C1110" t="str">
            <v>Alexandra  Rosas Palomino</v>
          </cell>
          <cell r="D1110">
            <v>34560633</v>
          </cell>
          <cell r="E1110" t="str">
            <v>aropa@unicauca.edu.co</v>
          </cell>
          <cell r="F1110" t="str">
            <v>Revisión VRI</v>
          </cell>
          <cell r="G1110">
            <v>43393</v>
          </cell>
          <cell r="H1110">
            <v>43497</v>
          </cell>
          <cell r="I1110" t="str">
            <v>INGENIERIA DE TRANSITO</v>
          </cell>
          <cell r="J1110" t="str">
            <v>Facultad de Ingeniería Civil</v>
          </cell>
        </row>
        <row r="1111">
          <cell r="A1111">
            <v>4999</v>
          </cell>
          <cell r="B1111" t="str">
            <v xml:space="preserve">Eventos Cardiovasculares Mayores y Mortalidad en Pacientes con Enfermedad Arterial Periférica </v>
          </cell>
          <cell r="C1111" t="str">
            <v>Astrid Lorena Urbano Cano</v>
          </cell>
          <cell r="D1111">
            <v>34316777</v>
          </cell>
          <cell r="E1111" t="str">
            <v>alurbano@unicauca.edu.co</v>
          </cell>
          <cell r="F1111" t="str">
            <v>Formulado</v>
          </cell>
          <cell r="G1111">
            <v>43405</v>
          </cell>
          <cell r="H1111">
            <v>43770</v>
          </cell>
          <cell r="I1111" t="str">
            <v>Genética Humana Aplicada - GIGHA</v>
          </cell>
          <cell r="J1111" t="str">
            <v>Facultad de Ciencias de la Salud</v>
          </cell>
        </row>
        <row r="1112">
          <cell r="A1112">
            <v>5000</v>
          </cell>
          <cell r="B1112" t="str">
            <v>Esquema de Radiología Digital por Rayos X Basado en Sensado Compresivo</v>
          </cell>
          <cell r="C1112" t="str">
            <v>Pablo Emilio Jojoa Gomez</v>
          </cell>
          <cell r="D1112">
            <v>12985932</v>
          </cell>
          <cell r="E1112" t="str">
            <v>pjojoa@unicauca.edu.co</v>
          </cell>
          <cell r="F1112" t="str">
            <v>Formulado</v>
          </cell>
          <cell r="G1112">
            <v>43466</v>
          </cell>
          <cell r="H1112">
            <v>43830</v>
          </cell>
          <cell r="I1112" t="str">
            <v>Grupo I+D Nuevas Tecnologías en Telecomunicaciones - GNTT</v>
          </cell>
          <cell r="J1112" t="str">
            <v>Facultad de Ingeniería Electrónica y Telecomunicaciones</v>
          </cell>
        </row>
        <row r="1113">
          <cell r="A1113">
            <v>5004</v>
          </cell>
          <cell r="B1113" t="str">
            <v>COMPARACIÓN DE LA ACTIVIDAD CITOTÓXICA, FITOTÓXICA Y ANTIOFÍDICA EN LOS EXTRACTOS ETANÓLICOS TOTALES DE HOJAS EN LAS ESPECIES Crinum amabile, Crinum jagus Y Crinum x powellii.</v>
          </cell>
          <cell r="C1113" t="str">
            <v>FERNANDO JOSE HERNANDEZ BLANCO</v>
          </cell>
          <cell r="D1113">
            <v>91155450</v>
          </cell>
          <cell r="E1113" t="str">
            <v>fjhernandez@unicauca.edu.co</v>
          </cell>
          <cell r="F1113" t="str">
            <v>Formulado</v>
          </cell>
          <cell r="G1113">
            <v>43314</v>
          </cell>
          <cell r="H1113">
            <v>43648</v>
          </cell>
          <cell r="I1113" t="str">
            <v>Química de Compuestos Bioactivos</v>
          </cell>
          <cell r="J1113" t="str">
            <v>Facultad de Ciencias Naturales, Exactas y de la Educación</v>
          </cell>
        </row>
        <row r="1114">
          <cell r="A1114">
            <v>5005</v>
          </cell>
          <cell r="B1114" t="str">
            <v xml:space="preserve">Gestión Automática de Redes definida por Software soportada en aprendizaje por refuerzo y planificación automática </v>
          </cell>
          <cell r="C1114" t="str">
            <v>jose armando ordonez cordoba</v>
          </cell>
          <cell r="D1114">
            <v>4616289</v>
          </cell>
          <cell r="E1114" t="str">
            <v>jaordonez@unicauca.edu.co</v>
          </cell>
          <cell r="F1114" t="str">
            <v>Formulado</v>
          </cell>
          <cell r="G1114">
            <v>43468</v>
          </cell>
          <cell r="H1114">
            <v>43833</v>
          </cell>
          <cell r="I1114" t="str">
            <v>Ingeniería Telemática</v>
          </cell>
          <cell r="J1114" t="str">
            <v>Facultad de Ingeniería Electrónica y Telecomunicaciones</v>
          </cell>
        </row>
        <row r="1115">
          <cell r="A1115">
            <v>5006</v>
          </cell>
          <cell r="B1115" t="str">
            <v>Evaluación de alternativas de trazabilidad turística basada en sistemas ubicuos</v>
          </cell>
          <cell r="C1115" t="str">
            <v>Gustavo Adolfo Ramirez Gonzalez</v>
          </cell>
          <cell r="D1115">
            <v>76329206</v>
          </cell>
          <cell r="E1115" t="str">
            <v>gramirez@unicauca.edu.co</v>
          </cell>
          <cell r="F1115" t="str">
            <v>Formulado</v>
          </cell>
          <cell r="G1115">
            <v>42737</v>
          </cell>
          <cell r="H1115">
            <v>43831</v>
          </cell>
          <cell r="I1115" t="str">
            <v>Ingeniería Telemática</v>
          </cell>
          <cell r="J1115" t="str">
            <v>Facultad de Ingeniería Electrónica y Telecomunicaciones</v>
          </cell>
        </row>
        <row r="1116">
          <cell r="A1116">
            <v>5007</v>
          </cell>
          <cell r="B1116" t="str">
            <v>Sistema de recomendación de experiencias turísticas basado en datos de dispositivos wearable</v>
          </cell>
          <cell r="C1116" t="str">
            <v>Gustavo Adolfo Ramirez Gonzalez</v>
          </cell>
          <cell r="D1116">
            <v>76329206</v>
          </cell>
          <cell r="E1116" t="str">
            <v>gramirez@unicauca.edu.co</v>
          </cell>
          <cell r="F1116" t="str">
            <v>Formulado</v>
          </cell>
          <cell r="G1116">
            <v>42737</v>
          </cell>
          <cell r="H1116">
            <v>43831</v>
          </cell>
          <cell r="I1116" t="str">
            <v>Ingeniería Telemática</v>
          </cell>
          <cell r="J1116" t="str">
            <v>Facultad de Ingeniería Electrónica y Telecomunicaciones</v>
          </cell>
        </row>
        <row r="1117">
          <cell r="A1117">
            <v>5011</v>
          </cell>
          <cell r="B1117" t="str">
            <v>ACOMPAÑAMIENTO A ORGANIZACIONES ADMINISTRADORAS DE ACUEDUCTOS RURALES EN LA GESTIÓN INTEGRAL DEL RECURSO HÍDRICO</v>
          </cell>
          <cell r="C1117" t="str">
            <v xml:space="preserve">Juan Pablo  Paz Concha </v>
          </cell>
          <cell r="D1117">
            <v>10547536</v>
          </cell>
          <cell r="E1117" t="str">
            <v>jppaz@unicauca.edu.co</v>
          </cell>
          <cell r="F1117" t="str">
            <v>Revisión VRI</v>
          </cell>
          <cell r="G1117">
            <v>43389</v>
          </cell>
          <cell r="H1117">
            <v>43570</v>
          </cell>
          <cell r="I1117" t="str">
            <v>TULL, Grupo de Investigaciones para el Desarrollo Rural.</v>
          </cell>
          <cell r="J1117" t="str">
            <v>Facultad de Ciencias Agrarias</v>
          </cell>
        </row>
        <row r="1118">
          <cell r="A1118">
            <v>5012</v>
          </cell>
          <cell r="B1118" t="str">
            <v>Evaluación a sistema de tratamiento de aguas residuales mediante humedales artificiales en la cuenca del río Molino, fuente de abastecimiento del acueducto Aires del Campo municipio de Timbío,</v>
          </cell>
          <cell r="C1118" t="str">
            <v>VICTOR FELIPE TERAN GOMEZ</v>
          </cell>
          <cell r="D1118">
            <v>10545831</v>
          </cell>
          <cell r="E1118" t="str">
            <v>vfteran@unicauca.edu.co</v>
          </cell>
          <cell r="F1118" t="str">
            <v>Revisión VRI</v>
          </cell>
          <cell r="G1118">
            <v>43374</v>
          </cell>
          <cell r="H1118">
            <v>43615</v>
          </cell>
          <cell r="I1118" t="str">
            <v>TULL, Grupo de Investigaciones para el Desarrollo Rural.</v>
          </cell>
          <cell r="J1118" t="str">
            <v>Facultad de Ciencias Agrarias</v>
          </cell>
        </row>
        <row r="1119">
          <cell r="A1119">
            <v>5014</v>
          </cell>
          <cell r="B1119" t="str">
            <v>Fortalecimiento del pensamiento y memoria social en el diseño y construcción de la Wēt wēt Fxi’zewa yat [Casa de sana pervivencia nasa] en el resguardo indígena San Lorenzo de Caldono, Cauca</v>
          </cell>
          <cell r="C1119" t="str">
            <v>Maribel Deicy Villota Enriquez</v>
          </cell>
          <cell r="D1119">
            <v>1061731689</v>
          </cell>
          <cell r="E1119" t="str">
            <v>darkword-696@hotmail.com</v>
          </cell>
          <cell r="F1119" t="str">
            <v>Formulado</v>
          </cell>
          <cell r="G1119">
            <v>43374</v>
          </cell>
          <cell r="H1119">
            <v>43465</v>
          </cell>
          <cell r="I1119" t="str">
            <v>Estudios Sociales Comparativos Andes, Amazonia, Costa Pacífica</v>
          </cell>
          <cell r="J1119" t="str">
            <v>Facultad de Ciencias Humanas y Sociales</v>
          </cell>
        </row>
        <row r="1120">
          <cell r="A1120">
            <v>5016</v>
          </cell>
          <cell r="B1120" t="str">
            <v>DETERMINACIÓN DE LA VELOCIDAD ESPECÍFICA DE CURVAS HORIZONTALES EN CARRETERAS RURALES SOBRE TERRENO MONTAÑOSO</v>
          </cell>
          <cell r="C1120" t="str">
            <v>Carlos Alberto Arboleda</v>
          </cell>
          <cell r="D1120">
            <v>10256615</v>
          </cell>
          <cell r="E1120" t="str">
            <v>carboled@unicauca.edu.co</v>
          </cell>
          <cell r="F1120" t="str">
            <v>Revisión VRI</v>
          </cell>
          <cell r="G1120">
            <v>43466</v>
          </cell>
          <cell r="H1120">
            <v>43830</v>
          </cell>
          <cell r="I1120" t="str">
            <v>INGENIERIA DE TRANSITO</v>
          </cell>
          <cell r="J1120" t="str">
            <v>Facultad de Ingeniería Civil</v>
          </cell>
        </row>
        <row r="1121">
          <cell r="A1121">
            <v>5018</v>
          </cell>
          <cell r="B1121" t="str">
            <v xml:space="preserve">Fomento de competencias genéricas evaluadas en las pruebas Saber-PRO mediante cursos en línea masivos. </v>
          </cell>
          <cell r="C1121" t="str">
            <v>Mario Fernando  Solarte Sarasty</v>
          </cell>
          <cell r="D1121">
            <v>76319313</v>
          </cell>
          <cell r="E1121" t="str">
            <v>msolarte@unicauca.edu.co</v>
          </cell>
          <cell r="F1121" t="str">
            <v>Revisión VRI</v>
          </cell>
          <cell r="G1121">
            <v>43556</v>
          </cell>
          <cell r="H1121">
            <v>44012</v>
          </cell>
          <cell r="I1121" t="str">
            <v>Ingeniería Telemática</v>
          </cell>
          <cell r="J1121" t="str">
            <v>Facultad de Ingeniería Electrónica y Telecomunicaciones</v>
          </cell>
        </row>
        <row r="1122">
          <cell r="A1122">
            <v>5019</v>
          </cell>
          <cell r="B1122" t="str">
            <v xml:space="preserve">Conformación de un centro de desarrollo tecnológico para la innovación de la infraestructura vial en el Departamento del Cauca </v>
          </cell>
          <cell r="C1122" t="str">
            <v>Jaime Rafael Obando Ante</v>
          </cell>
          <cell r="D1122">
            <v>10300990</v>
          </cell>
          <cell r="E1122" t="str">
            <v>jaimeobando@unicauca.edu.co</v>
          </cell>
          <cell r="F1122" t="str">
            <v>Revisión VRI</v>
          </cell>
          <cell r="G1122">
            <v>43375</v>
          </cell>
          <cell r="H1122">
            <v>43465</v>
          </cell>
          <cell r="I1122" t="str">
            <v>Geotecnia vial y pavimentos</v>
          </cell>
          <cell r="J1122" t="str">
            <v>Facultad de Ingeniería Civil</v>
          </cell>
        </row>
        <row r="1123">
          <cell r="A1123">
            <v>5021</v>
          </cell>
          <cell r="B1123" t="str">
            <v>Caracterización molecular y funcional de proteínas con propiedades antiofidicas aisladas del suero sanguíneo de Didelphis marsupialis de Colombia.</v>
          </cell>
          <cell r="C1123" t="str">
            <v>Jimmy Alexander Guerrero Vargas</v>
          </cell>
          <cell r="D1123">
            <v>76320393</v>
          </cell>
          <cell r="E1123" t="str">
            <v>guerrero@unicauca.edu.co</v>
          </cell>
          <cell r="F1123" t="str">
            <v>Formulado</v>
          </cell>
          <cell r="G1123">
            <v>43369</v>
          </cell>
          <cell r="H1123">
            <v>43895</v>
          </cell>
          <cell r="I1123" t="str">
            <v>INVESTIGACIONES HERPETOLOGICAS Y TOXINOLOGICAS</v>
          </cell>
          <cell r="J1123" t="str">
            <v>Facultad de Ciencias Naturales, Exactas y de la Educación</v>
          </cell>
        </row>
        <row r="1124">
          <cell r="A1124">
            <v>5022</v>
          </cell>
          <cell r="B1124" t="str">
            <v>Sistema Multi-UAV Heterogéneo para Cobetura de Cultivos</v>
          </cell>
          <cell r="C1124" t="str">
            <v>Juan Carlos Corrales Muñoz</v>
          </cell>
          <cell r="D1124">
            <v>76320096</v>
          </cell>
          <cell r="E1124" t="str">
            <v>jcorral@unicauca.edu.co</v>
          </cell>
          <cell r="F1124" t="str">
            <v>Formulado</v>
          </cell>
          <cell r="G1124">
            <v>43480</v>
          </cell>
          <cell r="H1124">
            <v>43844</v>
          </cell>
          <cell r="I1124" t="str">
            <v>Ingeniería Telemática</v>
          </cell>
          <cell r="J1124" t="str">
            <v>Facultad de Ingeniería Electrónica y Telecomunicaciones</v>
          </cell>
        </row>
        <row r="1125">
          <cell r="A1125">
            <v>5023</v>
          </cell>
          <cell r="B1125" t="str">
            <v>Traffic Engineering in Data Center Networks based on Software-Defined Networking and Machine Learning</v>
          </cell>
          <cell r="C1125" t="str">
            <v>Oscar Mauricio Caicedo Rendon</v>
          </cell>
          <cell r="D1125">
            <v>76327102</v>
          </cell>
          <cell r="E1125" t="str">
            <v>omcaicedo@unicauca.edu.co</v>
          </cell>
          <cell r="F1125" t="str">
            <v>Revisión VRI</v>
          </cell>
          <cell r="G1125">
            <v>43514</v>
          </cell>
          <cell r="H1125">
            <v>43878</v>
          </cell>
          <cell r="I1125" t="str">
            <v>Ingeniería Telemática</v>
          </cell>
          <cell r="J1125" t="str">
            <v>Facultad de Ingeniería Electrónica y Telecomunicaciones</v>
          </cell>
        </row>
        <row r="1126">
          <cell r="A1126">
            <v>5024</v>
          </cell>
          <cell r="B1126" t="str">
            <v xml:space="preserve">Documentación del acervo tipográfico de la Universidad del Cauca    </v>
          </cell>
          <cell r="C1126" t="str">
            <v>Laura Sandoval</v>
          </cell>
          <cell r="D1126">
            <v>52213666</v>
          </cell>
          <cell r="E1126" t="str">
            <v>ljsandoval@unicauca.edu.co</v>
          </cell>
          <cell r="F1126" t="str">
            <v>Aprobado</v>
          </cell>
          <cell r="G1126">
            <v>43498</v>
          </cell>
          <cell r="H1126">
            <v>43862</v>
          </cell>
          <cell r="I1126" t="str">
            <v>Estudios tipográficos</v>
          </cell>
          <cell r="J1126" t="str">
            <v>Facultad de Artes</v>
          </cell>
        </row>
        <row r="1127">
          <cell r="A1127">
            <v>5027</v>
          </cell>
          <cell r="B1127" t="str">
            <v>Observatorio de Género</v>
          </cell>
          <cell r="C1127" t="str">
            <v>Hugo Portela Guarin</v>
          </cell>
          <cell r="D1127">
            <v>16347249</v>
          </cell>
          <cell r="E1127" t="str">
            <v>hportela@unicauca.edu.co</v>
          </cell>
          <cell r="F1127" t="str">
            <v>Revisión VRI</v>
          </cell>
          <cell r="G1127">
            <v>43401</v>
          </cell>
          <cell r="H1127">
            <v>43766</v>
          </cell>
          <cell r="I1127" t="str">
            <v>Antropos</v>
          </cell>
          <cell r="J1127" t="str">
            <v>Facultad de Ciencias Humanas y Sociales</v>
          </cell>
        </row>
        <row r="1128">
          <cell r="A1128">
            <v>5028</v>
          </cell>
          <cell r="B1128" t="str">
            <v>Francisco José de Caldas a través de su vida y de su obra: Exposición itinerante en diversos municipios del departamento del Cauca en el marco de las celebraciones de los 250 años de su natalicio</v>
          </cell>
          <cell r="C1128" t="str">
            <v>Andrés José Castrillón Muñoz</v>
          </cell>
          <cell r="D1128">
            <v>10535159</v>
          </cell>
          <cell r="E1128" t="str">
            <v>andresj99@yahoo.com</v>
          </cell>
          <cell r="F1128" t="str">
            <v>Revisión VRI</v>
          </cell>
          <cell r="G1128">
            <v>43371</v>
          </cell>
          <cell r="H1128">
            <v>43736</v>
          </cell>
          <cell r="I1128" t="str">
            <v>DESARROLLO TURISTICO Y REGIONAL</v>
          </cell>
          <cell r="J1128" t="str">
            <v>Facultad de Ciencias Contables Económicas y Administrativas</v>
          </cell>
        </row>
        <row r="1129">
          <cell r="A1129">
            <v>5030</v>
          </cell>
          <cell r="B1129" t="str">
            <v>VENÓMICA Y ANTIVENÓMICA DE VENENOS BOTHRÓPICOS DEL SUROCCIDENTE DE COLOMBIA Y ECUADOR</v>
          </cell>
          <cell r="C1129" t="str">
            <v>Jimmy Alexander Guerrero Vargas</v>
          </cell>
          <cell r="D1129">
            <v>76320393</v>
          </cell>
          <cell r="E1129" t="str">
            <v>guerrero@unicauca.edu.co</v>
          </cell>
          <cell r="F1129" t="str">
            <v>Formulado</v>
          </cell>
          <cell r="G1129">
            <v>43371</v>
          </cell>
          <cell r="H1129">
            <v>43854</v>
          </cell>
          <cell r="I1129" t="str">
            <v>INVESTIGACIONES HERPETOLOGICAS Y TOXINOLOGICAS</v>
          </cell>
          <cell r="J1129" t="str">
            <v>Facultad de Ciencias Naturales, Exactas y de la Educación</v>
          </cell>
        </row>
        <row r="1130">
          <cell r="A1130">
            <v>5031</v>
          </cell>
          <cell r="B1130" t="str">
            <v>La biblioterapia como propuesta innovadora de recuperación de los usuarios de 2 IPS de Popayán</v>
          </cell>
          <cell r="C1130" t="str">
            <v>Adriana Carolina Casas Bustillo</v>
          </cell>
          <cell r="D1130">
            <v>34320833</v>
          </cell>
          <cell r="E1130" t="str">
            <v>acasas@unicauca.edu.co</v>
          </cell>
          <cell r="F1130" t="str">
            <v>Revisión VRI</v>
          </cell>
          <cell r="G1130">
            <v>43498</v>
          </cell>
          <cell r="H1130">
            <v>43863</v>
          </cell>
          <cell r="I1130" t="str">
            <v>Comunicación Humana y sus Desórdenes</v>
          </cell>
          <cell r="J1130" t="str">
            <v>Facultad de Ciencias de la Salud</v>
          </cell>
        </row>
        <row r="1131">
          <cell r="A1131">
            <v>5032</v>
          </cell>
          <cell r="B1131" t="str">
            <v>ANÁLISIS DE LAS ALTERACIONES HEMODINÁMICAS EN RATONES GENERADAS POR LO VENENOS DE LOS ESCORPIONES Centruroides margaritatus, Centruroides limpidus E Centruroides noxius</v>
          </cell>
          <cell r="C1131" t="str">
            <v>Jimmy Alexander Guerrero Vargas</v>
          </cell>
          <cell r="D1131">
            <v>76320393</v>
          </cell>
          <cell r="E1131" t="str">
            <v>guerrero@unicauca.edu.co</v>
          </cell>
          <cell r="F1131" t="str">
            <v>Formulado</v>
          </cell>
          <cell r="G1131">
            <v>43376</v>
          </cell>
          <cell r="H1131">
            <v>44036</v>
          </cell>
          <cell r="I1131" t="str">
            <v>INVESTIGACIONES HERPETOLOGICAS Y TOXINOLOGICAS</v>
          </cell>
          <cell r="J1131" t="str">
            <v>Facultad de Ciencias Naturales, Exactas y de la Educación</v>
          </cell>
        </row>
        <row r="1132">
          <cell r="A1132">
            <v>5034</v>
          </cell>
          <cell r="B1132" t="str">
            <v>Caracterización de la actividad biológica del veneno de Lachesis acrochorda en el sistema circulatorio</v>
          </cell>
          <cell r="C1132" t="str">
            <v>Jimmy Alexander Guerrero Vargas</v>
          </cell>
          <cell r="D1132">
            <v>76320393</v>
          </cell>
          <cell r="E1132" t="str">
            <v>guerrero@unicauca.edu.co</v>
          </cell>
          <cell r="F1132" t="str">
            <v>Formulado</v>
          </cell>
          <cell r="G1132">
            <v>43377</v>
          </cell>
          <cell r="H1132">
            <v>44002</v>
          </cell>
          <cell r="I1132" t="str">
            <v>INVESTIGACIONES HERPETOLOGICAS Y TOXINOLOGICAS</v>
          </cell>
          <cell r="J1132" t="str">
            <v>Facultad de Ciencias Naturales, Exactas y de la Educación</v>
          </cell>
        </row>
        <row r="1133">
          <cell r="A1133">
            <v>5035</v>
          </cell>
          <cell r="B1133" t="str">
            <v>EL DECRETO 982 DE 1998 COMO ACCIÓN LEGISLATIVA DE LA COMUNIDAD EN EL ÁMBITO DE LA JURISDICCIÓN INDIGENA</v>
          </cell>
          <cell r="C1133" t="str">
            <v xml:space="preserve">ARISTIDES OBANDO CABEZAS </v>
          </cell>
          <cell r="D1133">
            <v>12918256</v>
          </cell>
          <cell r="E1133" t="str">
            <v>notiene@gmail.com</v>
          </cell>
          <cell r="F1133" t="str">
            <v>Formulado</v>
          </cell>
          <cell r="G1133">
            <v>43375</v>
          </cell>
          <cell r="H1133">
            <v>43740</v>
          </cell>
          <cell r="I1133" t="str">
            <v>Grupo de Investigacion en Ética, Filosofia Política y Jurídica</v>
          </cell>
          <cell r="J1133" t="str">
            <v>Facultad de Derecho y Ciencias Políticas</v>
          </cell>
        </row>
        <row r="1134">
          <cell r="A1134">
            <v>5038</v>
          </cell>
          <cell r="B1134" t="str">
            <v>Evaluación de los resultados de la actividad del Sistema de Investigaciones de la Universidad del Cauca_x000D_
durante el periodo 2013-2017.</v>
          </cell>
          <cell r="C1134" t="str">
            <v>Carolina Delgado Hurtado</v>
          </cell>
          <cell r="D1134">
            <v>25274805</v>
          </cell>
          <cell r="E1134" t="str">
            <v>carodelgadohurtado@gmail.com</v>
          </cell>
          <cell r="F1134" t="str">
            <v>Revisión Comité Ética</v>
          </cell>
          <cell r="G1134">
            <v>43474</v>
          </cell>
          <cell r="H1134">
            <v>43839</v>
          </cell>
          <cell r="I1134" t="str">
            <v>Ciencia y Tecnología de Biomoléculas de Interes Agroindustrial -CYTBIA</v>
          </cell>
          <cell r="J1134" t="str">
            <v>Facultad de Ciencias Agrarias</v>
          </cell>
        </row>
        <row r="1135">
          <cell r="A1135">
            <v>5039</v>
          </cell>
          <cell r="B1135" t="str">
            <v>Marco de trabajo para apoyar la elicitación de requisitos de interoperabilidad basados en las necesidades de los procesos de negocio de una organización</v>
          </cell>
          <cell r="C1135" t="str">
            <v>Wilson Libardo Pantoja Yepez</v>
          </cell>
          <cell r="D1135">
            <v>98393281</v>
          </cell>
          <cell r="E1135" t="str">
            <v>wpantoja@unicauca.edu.co</v>
          </cell>
          <cell r="F1135" t="str">
            <v>Revisión VRI</v>
          </cell>
          <cell r="G1135">
            <v>43424</v>
          </cell>
          <cell r="H1135">
            <v>43830</v>
          </cell>
          <cell r="I1135" t="str">
            <v>Investigación y desarrollo en ingeniería de software - IDIS</v>
          </cell>
          <cell r="J1135" t="str">
            <v>Facultad de Ingeniería Electrónica y Telecomunicaciones</v>
          </cell>
        </row>
        <row r="1136">
          <cell r="A1136">
            <v>5041</v>
          </cell>
          <cell r="B1136" t="str">
            <v>Análisis del rendimiento del cultivo de café soportado en métodos de aprendizaje automático</v>
          </cell>
          <cell r="C1136" t="str">
            <v>Juan Carlos Corrales Muñoz</v>
          </cell>
          <cell r="D1136">
            <v>76320096</v>
          </cell>
          <cell r="E1136" t="str">
            <v>jcorral@unicauca.edu.co</v>
          </cell>
          <cell r="F1136" t="str">
            <v>Revisión Comité Ética</v>
          </cell>
          <cell r="G1136">
            <v>43412</v>
          </cell>
          <cell r="H1136">
            <v>43776</v>
          </cell>
          <cell r="I1136" t="str">
            <v>Ingeniería Telemática</v>
          </cell>
          <cell r="J1136" t="str">
            <v>Facultad de Ingeniería Electrónica y Telecomunicaciones</v>
          </cell>
        </row>
        <row r="1137">
          <cell r="A1137">
            <v>5042</v>
          </cell>
          <cell r="B1137" t="str">
            <v>PERFIL TOXINOLÓGICO DEL VENENO DE LA VÍBORA BOCA DE SAPO Bothrocophias campbelli [FREIRE LASCANO, 1991] DEL DEPARTAMENTO DE NARIÑO, COLOMBIA</v>
          </cell>
          <cell r="C1137" t="str">
            <v>Jimmy Alexander Guerrero Vargas</v>
          </cell>
          <cell r="D1137">
            <v>76320393</v>
          </cell>
          <cell r="E1137" t="str">
            <v>guerrero@unicauca.edu.co</v>
          </cell>
          <cell r="F1137" t="str">
            <v>Formulado</v>
          </cell>
          <cell r="G1137">
            <v>43382</v>
          </cell>
          <cell r="H1137">
            <v>43525</v>
          </cell>
          <cell r="I1137" t="str">
            <v>INVESTIGACIONES HERPETOLOGICAS Y TOXINOLOGICAS</v>
          </cell>
          <cell r="J1137" t="str">
            <v>Facultad de Ciencias Naturales, Exactas y de la Educación</v>
          </cell>
        </row>
        <row r="1138">
          <cell r="A1138">
            <v>5043</v>
          </cell>
          <cell r="B1138" t="str">
            <v>Análisis de tasas y modelos de generación de atracción de viajes para usos de suelo habitacional y comercial en la ciudad de Popayán</v>
          </cell>
          <cell r="C1138" t="str">
            <v>Carlos Aníbal  Calero Valenzuela</v>
          </cell>
          <cell r="D1138">
            <v>10293613</v>
          </cell>
          <cell r="E1138" t="str">
            <v>ccalero@unicauca.edu.co</v>
          </cell>
          <cell r="F1138" t="str">
            <v>Revisión VRI</v>
          </cell>
          <cell r="G1138">
            <v>43427</v>
          </cell>
          <cell r="H1138">
            <v>43792</v>
          </cell>
          <cell r="I1138" t="str">
            <v>INGENIERIA DE TRANSITO</v>
          </cell>
          <cell r="J1138" t="str">
            <v>Facultad de Ingeniería Civil</v>
          </cell>
        </row>
        <row r="1139">
          <cell r="A1139">
            <v>5044</v>
          </cell>
          <cell r="B1139" t="str">
            <v>Un método global tipo Newton para complementariedad horizontal y problemas relacionados</v>
          </cell>
          <cell r="C1139" t="str">
            <v>Rosana Pérez Mera</v>
          </cell>
          <cell r="D1139">
            <v>34548200</v>
          </cell>
          <cell r="E1139" t="str">
            <v>rosana@unicauca.edu.co</v>
          </cell>
          <cell r="F1139" t="str">
            <v>Revisión VRI</v>
          </cell>
          <cell r="G1139">
            <v>43497</v>
          </cell>
          <cell r="H1139">
            <v>44228</v>
          </cell>
          <cell r="I1139" t="str">
            <v>Grupo de Optimización</v>
          </cell>
          <cell r="J1139" t="str">
            <v>Facultad de Ciencias Naturales, Exactas y de la Educación</v>
          </cell>
        </row>
        <row r="1140">
          <cell r="A1140">
            <v>5045</v>
          </cell>
          <cell r="B1140" t="str">
            <v>Música para piano en Colombia: los compositores, su vida y su obra.</v>
          </cell>
          <cell r="C1140" t="str">
            <v>ANDRES OTERO</v>
          </cell>
          <cell r="D1140">
            <v>1061725350</v>
          </cell>
          <cell r="E1140" t="str">
            <v>andrespatino@unicauca.edu.co</v>
          </cell>
          <cell r="F1140" t="str">
            <v>Formulado</v>
          </cell>
          <cell r="G1140">
            <v>43511</v>
          </cell>
          <cell r="H1140">
            <v>43814</v>
          </cell>
          <cell r="I1140" t="str">
            <v>SONCOLOMBIA</v>
          </cell>
          <cell r="J1140" t="str">
            <v>Facultad de Artes</v>
          </cell>
        </row>
        <row r="1141">
          <cell r="A1141">
            <v>5046</v>
          </cell>
          <cell r="B1141" t="str">
            <v>Objective Method for User Experience Evaluation of Children with SLD on HapHop-Physio</v>
          </cell>
          <cell r="C1141" t="str">
            <v>Diego Mauricio Lopez Gutierrez</v>
          </cell>
          <cell r="D1141">
            <v>76325018</v>
          </cell>
          <cell r="E1141" t="str">
            <v>dmlopez@unicauca.edu.co</v>
          </cell>
          <cell r="F1141" t="str">
            <v>Revisión VRI</v>
          </cell>
          <cell r="G1141">
            <v>43385</v>
          </cell>
          <cell r="H1141">
            <v>43452</v>
          </cell>
          <cell r="I1141" t="str">
            <v>Ingeniería Telemática</v>
          </cell>
          <cell r="J1141" t="str">
            <v>Facultad de Ingeniería Electrónica y Telecomunicaciones</v>
          </cell>
        </row>
        <row r="1142">
          <cell r="A1142">
            <v>5048</v>
          </cell>
          <cell r="B1142" t="str">
            <v>Diseño de la propuesta técnica y metodológica de la Oficina de Interacción Social de la Facultad de Derecho, Ciencias Políticas y Sociales</v>
          </cell>
          <cell r="C1142" t="str">
            <v>Alexander Montoya Prada</v>
          </cell>
          <cell r="D1142">
            <v>94316202</v>
          </cell>
          <cell r="E1142" t="str">
            <v>alexmp@unicauca.edu.co</v>
          </cell>
          <cell r="F1142" t="str">
            <v>Revisión VRI</v>
          </cell>
          <cell r="G1142">
            <v>43435</v>
          </cell>
          <cell r="H1142">
            <v>43800</v>
          </cell>
          <cell r="I1142" t="str">
            <v>Grupo de Investigación Actores, procesos e Instituciones Políticas- GIAPRIP</v>
          </cell>
          <cell r="J1142" t="str">
            <v>Facultad de Derecho y Ciencias Políticas</v>
          </cell>
        </row>
        <row r="1143">
          <cell r="A1143">
            <v>5049</v>
          </cell>
          <cell r="B1143" t="str">
            <v>Factores de deserción estudiantil del programa de fonoaudiología Universidad del Cauca 2016-2018</v>
          </cell>
          <cell r="C1143" t="str">
            <v xml:space="preserve">Maria Consuelo  Chaves Peñaranda </v>
          </cell>
          <cell r="D1143">
            <v>34533840</v>
          </cell>
          <cell r="E1143" t="str">
            <v>mchaves@unicauca.edu.co</v>
          </cell>
          <cell r="F1143" t="str">
            <v>Formulado</v>
          </cell>
          <cell r="G1143">
            <v>43521</v>
          </cell>
          <cell r="H1143">
            <v>43881</v>
          </cell>
          <cell r="I1143" t="str">
            <v>Comunicación Humana y sus Desórdenes</v>
          </cell>
          <cell r="J1143" t="str">
            <v>Facultad de Ciencias de la Salud</v>
          </cell>
        </row>
        <row r="1144">
          <cell r="A1144">
            <v>5050</v>
          </cell>
          <cell r="B1144" t="str">
            <v>Tienda Saludable</v>
          </cell>
          <cell r="C1144" t="str">
            <v>Omaira  Espinosa Aguilar</v>
          </cell>
          <cell r="D1144">
            <v>29283441</v>
          </cell>
          <cell r="E1144" t="str">
            <v>omairaespinosa@unicauca.edu.co</v>
          </cell>
          <cell r="F1144" t="str">
            <v>Formulado</v>
          </cell>
          <cell r="G1144">
            <v>43501</v>
          </cell>
          <cell r="H1144">
            <v>43865</v>
          </cell>
          <cell r="I1144" t="str">
            <v>Investigadores Independientes</v>
          </cell>
          <cell r="J1144" t="str">
            <v>Otro</v>
          </cell>
        </row>
        <row r="1145">
          <cell r="A1145">
            <v>5053</v>
          </cell>
          <cell r="B1145" t="str">
            <v>Horizonte Blanco LAB</v>
          </cell>
          <cell r="C1145" t="str">
            <v>Cesar Alfaro Mosquera Dorado</v>
          </cell>
          <cell r="D1145">
            <v>16760102</v>
          </cell>
          <cell r="E1145" t="str">
            <v>alfaromosquera@unicauca.edu.co</v>
          </cell>
          <cell r="F1145" t="str">
            <v>Formulado</v>
          </cell>
          <cell r="G1145">
            <v>43480</v>
          </cell>
          <cell r="H1145">
            <v>43814</v>
          </cell>
          <cell r="I1145" t="str">
            <v>Artes 2000</v>
          </cell>
          <cell r="J1145" t="str">
            <v>Facultad de Artes</v>
          </cell>
        </row>
        <row r="1146">
          <cell r="A1146">
            <v>5055</v>
          </cell>
          <cell r="B1146" t="str">
            <v>Revisión documental. Herramientas tecnológicas de inclusión en la educación superior para estudiantes con discapacidad. 2019</v>
          </cell>
          <cell r="C1146" t="str">
            <v>Gloria Esperanza Daza Timana</v>
          </cell>
          <cell r="D1146">
            <v>34541388</v>
          </cell>
          <cell r="E1146" t="str">
            <v>gdaza@unicauca.edu.co</v>
          </cell>
          <cell r="F1146" t="str">
            <v>Revisión VRI</v>
          </cell>
          <cell r="G1146">
            <v>43487</v>
          </cell>
          <cell r="H1146">
            <v>43821</v>
          </cell>
          <cell r="I1146" t="str">
            <v>Comunicación Humana y sus Desórdenes</v>
          </cell>
          <cell r="J1146" t="str">
            <v>Facultad de Ciencias de la Salud</v>
          </cell>
        </row>
        <row r="1147">
          <cell r="A1147">
            <v>5056</v>
          </cell>
          <cell r="B1147" t="str">
            <v xml:space="preserve"> DESARROLLO Y VALIDACIÓN DE TECNOLOGÍAS PARA INCREMENTAR LA PRODUCTIVIDAD DEL CULTIVO DE AGUACATE HASS EN EL DEPARTAMENTO DEL CAUCA</v>
          </cell>
          <cell r="C1147" t="str">
            <v>José Fernando Solanilla Duque</v>
          </cell>
          <cell r="D1147">
            <v>7552689</v>
          </cell>
          <cell r="E1147" t="str">
            <v>jsolanilla@unicauca.edu.co</v>
          </cell>
          <cell r="F1147" t="str">
            <v>Revisión VRI</v>
          </cell>
          <cell r="G1147">
            <v>43446</v>
          </cell>
          <cell r="H1147">
            <v>44905</v>
          </cell>
          <cell r="I1147" t="str">
            <v>Ciencia y Tecnología de Biomoléculas de Interes Agroindustrial -CYTBIA</v>
          </cell>
          <cell r="J1147" t="str">
            <v>Facultad de Ciencias Agrarias</v>
          </cell>
        </row>
        <row r="1148">
          <cell r="A1148">
            <v>5059</v>
          </cell>
          <cell r="B1148" t="str">
            <v>OBTENCIÓN DE UN ECO-CATALIZADOR A PARTIR RESIDUOS DE GUADUA (Guadua angustifolia) Y SU APLICACIÓN EN REACCIONES HETEROGÉNEAS ÁCIDAS</v>
          </cell>
          <cell r="C1148" t="str">
            <v xml:space="preserve">Alfonso Enrique  Ramirez Sanabria </v>
          </cell>
          <cell r="D1148">
            <v>94310837</v>
          </cell>
          <cell r="E1148" t="str">
            <v>aramirez@unicauca.edu.co</v>
          </cell>
          <cell r="F1148" t="str">
            <v>Revisión VRI</v>
          </cell>
          <cell r="G1148">
            <v>43709</v>
          </cell>
          <cell r="H1148">
            <v>44074</v>
          </cell>
          <cell r="I1148" t="str">
            <v>Catalisis</v>
          </cell>
          <cell r="J1148" t="str">
            <v>Facultad de Ciencias Naturales, Exactas y de la Educación</v>
          </cell>
        </row>
        <row r="1149">
          <cell r="A1149">
            <v>5061</v>
          </cell>
          <cell r="B1149" t="str">
            <v>MODELO PARA EL DESARROLLO DEL PENSAMIENTO SOLIDARIO EN EL FONDO DE PROFESORES DE LA UNIVERSIDAD DEL CAUCA</v>
          </cell>
          <cell r="C1149" t="str">
            <v>Hector Alejandro  Sanchez</v>
          </cell>
          <cell r="D1149">
            <v>12191935</v>
          </cell>
          <cell r="E1149" t="str">
            <v>hsanchez@unicauca.edu.co</v>
          </cell>
          <cell r="F1149" t="str">
            <v>Formulado</v>
          </cell>
          <cell r="G1149">
            <v>43434</v>
          </cell>
          <cell r="H1149">
            <v>43814</v>
          </cell>
          <cell r="I1149" t="str">
            <v>METANOIA: Grupo para la investigación Transdicipíinaria</v>
          </cell>
          <cell r="J1149" t="str">
            <v>Facultad de Ciencias Contables Económicas y Administrativas</v>
          </cell>
        </row>
        <row r="1150">
          <cell r="A1150">
            <v>5062</v>
          </cell>
          <cell r="B1150" t="str">
            <v>Las guardias indígenas, campesinas y cimarronas en el departamento del Cauca. Estrategias de construcción de autonomía en el contexto del posconflicto</v>
          </cell>
          <cell r="C1150" t="str">
            <v>AXEL ALEJANDRO ROJAS MARTINEZ</v>
          </cell>
          <cell r="D1150">
            <v>16782962</v>
          </cell>
          <cell r="E1150" t="str">
            <v>axelrojasm@unicauca.edu.co</v>
          </cell>
          <cell r="F1150" t="str">
            <v>Revisión VRI</v>
          </cell>
          <cell r="G1150">
            <v>43473</v>
          </cell>
          <cell r="H1150">
            <v>43838</v>
          </cell>
          <cell r="I1150" t="str">
            <v>Estudios Linguísticos Pedagógicos y Socio Culturales del Suroccidente Colombiano</v>
          </cell>
          <cell r="J1150" t="str">
            <v>Facultad de Ciencias Humanas y Sociales</v>
          </cell>
        </row>
        <row r="1151">
          <cell r="A1151">
            <v>5063</v>
          </cell>
          <cell r="B1151" t="str">
            <v>Gente negra en Popayán. Dinámicas de construcción de una cultura negra urbana.</v>
          </cell>
          <cell r="C1151" t="str">
            <v>AXEL ALEJANDRO ROJAS MARTINEZ</v>
          </cell>
          <cell r="D1151">
            <v>16782962</v>
          </cell>
          <cell r="E1151" t="str">
            <v>axelrojasm@unicauca.edu.co</v>
          </cell>
          <cell r="F1151" t="str">
            <v>Revisión VRI</v>
          </cell>
          <cell r="G1151">
            <v>43473</v>
          </cell>
          <cell r="H1151">
            <v>43838</v>
          </cell>
          <cell r="I1151" t="str">
            <v>Estudios Linguísticos Pedagógicos y Socio Culturales del Suroccidente Colombiano</v>
          </cell>
          <cell r="J1151" t="str">
            <v>Facultad de Ciencias Humanas y Sociales</v>
          </cell>
        </row>
        <row r="1152">
          <cell r="A1152">
            <v>5064</v>
          </cell>
          <cell r="B1152" t="str">
            <v>OBTENCIÓN DE UN BIONANOCOMPUESTO A PARTIR DE ALMIDÓN DE YUCA Y NANOPARTÍCULAS DE BAGAZO DE FIQUE</v>
          </cell>
          <cell r="C1152" t="str">
            <v>José Fernando Solanilla Duque</v>
          </cell>
          <cell r="D1152">
            <v>7552689</v>
          </cell>
          <cell r="E1152" t="str">
            <v>jsolanilla@unicauca.edu.co</v>
          </cell>
          <cell r="F1152" t="str">
            <v>Revisión VRI</v>
          </cell>
          <cell r="G1152">
            <v>43556</v>
          </cell>
          <cell r="H1152">
            <v>43922</v>
          </cell>
          <cell r="I1152" t="str">
            <v>Ciencia y Tecnología de Biomoléculas de Interes Agroindustrial -CYTBIA</v>
          </cell>
          <cell r="J1152" t="str">
            <v>Facultad de Ciencias Agrarias</v>
          </cell>
        </row>
        <row r="1153">
          <cell r="A1153">
            <v>5065</v>
          </cell>
          <cell r="B1153" t="str">
            <v>Estudio de las fuerzas de interacción con el entorno de un robot quirúrgico para cirugía endonasal</v>
          </cell>
          <cell r="C1153" t="str">
            <v>Oscar Andrés Albán</v>
          </cell>
          <cell r="D1153">
            <v>10548134</v>
          </cell>
          <cell r="E1153" t="str">
            <v>avivas@unicauca.edu.co</v>
          </cell>
          <cell r="F1153" t="str">
            <v>Revisión VRI</v>
          </cell>
          <cell r="G1153">
            <v>43466</v>
          </cell>
          <cell r="H1153">
            <v>43830</v>
          </cell>
          <cell r="I1153" t="str">
            <v>Automática Industrial</v>
          </cell>
          <cell r="J1153" t="str">
            <v>Facultad de Ingeniería Electrónica y Telecomunicaciones</v>
          </cell>
        </row>
        <row r="1154">
          <cell r="A1154">
            <v>5066</v>
          </cell>
          <cell r="B1154" t="str">
            <v xml:space="preserve">ESTUDIO DE LA DEGRADACIÓN DE UN CONTAMIANTE EMERGENTE VÍA FOTO-FENTON EN PRESENCIA DEL EXTRACTO ACUOSO DE LA CÁSCARA DE CAFÉ_x000D_
</v>
          </cell>
          <cell r="C1154" t="str">
            <v>Luis Alberto Lenis Velasquez</v>
          </cell>
          <cell r="D1154">
            <v>16687208</v>
          </cell>
          <cell r="E1154" t="str">
            <v>qolenis@unicauca.edu.co</v>
          </cell>
          <cell r="F1154" t="str">
            <v>Formulado</v>
          </cell>
          <cell r="G1154">
            <v>43557</v>
          </cell>
          <cell r="H1154">
            <v>43923</v>
          </cell>
          <cell r="I1154" t="str">
            <v>QUIMICA DE PRODUCTOS NATURALES - QPN</v>
          </cell>
          <cell r="J1154" t="str">
            <v>Facultad de Ciencias Naturales, Exactas y de la Educación</v>
          </cell>
        </row>
        <row r="1155">
          <cell r="A1155">
            <v>5067</v>
          </cell>
          <cell r="B1155" t="str">
            <v>" POLÍTICAS PUBLICAS DE PRIMERA INFANCIA " EN EL MARCO DEL PROYECTO "FORTALECIMIENTO DE LA EDUCACIÓN INICIAL CON DOCENTES DE ESTABLECIMIENTOS EDUCATIVOS DE LOS MUNICIPIOS NO CERTIFICADOS DEL DEPARTAMENTO DEL CAUCA</v>
          </cell>
          <cell r="C1155" t="str">
            <v>Borgia Enrico Acosta Fuentes</v>
          </cell>
          <cell r="D1155">
            <v>10538340</v>
          </cell>
          <cell r="E1155" t="str">
            <v>bacosta@unicauca.edu.co</v>
          </cell>
          <cell r="F1155" t="str">
            <v>Formulado</v>
          </cell>
          <cell r="G1155">
            <v>43419</v>
          </cell>
          <cell r="H1155">
            <v>43554</v>
          </cell>
          <cell r="I1155" t="str">
            <v>Estudios en Educación Indígena y Multicultural - GEIM</v>
          </cell>
          <cell r="J1155" t="str">
            <v>Facultad de Ciencias Naturales, Exactas y de la Educación</v>
          </cell>
        </row>
        <row r="1156">
          <cell r="A1156">
            <v>5068</v>
          </cell>
          <cell r="B1156" t="str">
            <v xml:space="preserve">EVALUACIÓN DEL FENÓMENO DE AHUELLAMIENTO MEDIANTE TOMOGRAFÍA COMPUTARIZADA DE RAYOS X EN MEZCLAS ASFÁLTICAS MDC-19 Y SMA SOMETIDAS AL ENSAYO DE RUEDA DE HAMBURGO_x000D_
</v>
          </cell>
          <cell r="C1156" t="str">
            <v>Jaime Rafael Obando Ante</v>
          </cell>
          <cell r="D1156">
            <v>10300990</v>
          </cell>
          <cell r="E1156" t="str">
            <v>jaimeobando@unicauca.edu.co</v>
          </cell>
          <cell r="F1156" t="str">
            <v>Formulado</v>
          </cell>
          <cell r="G1156">
            <v>43435</v>
          </cell>
          <cell r="H1156">
            <v>43800</v>
          </cell>
          <cell r="I1156" t="str">
            <v>Geotecnia vial y pavimentos</v>
          </cell>
          <cell r="J1156" t="str">
            <v>Facultad de Ingeniería Civil</v>
          </cell>
        </row>
        <row r="1157">
          <cell r="A1157">
            <v>5069</v>
          </cell>
          <cell r="B1157" t="str">
            <v>Un Estudio General de Métodos Numéricos en Variedades Riemannianas</v>
          </cell>
          <cell r="C1157" t="str">
            <v>Willy Will Sierra Arroyo</v>
          </cell>
          <cell r="D1157">
            <v>92532699</v>
          </cell>
          <cell r="E1157" t="str">
            <v>wsierra@unicauca.edu.co</v>
          </cell>
          <cell r="F1157" t="str">
            <v>Revisión VRI</v>
          </cell>
          <cell r="G1157">
            <v>43525</v>
          </cell>
          <cell r="H1157">
            <v>43891</v>
          </cell>
          <cell r="I1157" t="str">
            <v>Espacios Funcionales</v>
          </cell>
          <cell r="J1157" t="str">
            <v>Facultad de Ciencias Naturales, Exactas y de la Educación</v>
          </cell>
        </row>
        <row r="1158">
          <cell r="A1158">
            <v>5070</v>
          </cell>
          <cell r="B1158" t="str">
            <v>Criterios de integración: Conjunto de puntos topológicamente despreciables y conjuntos de medida nula</v>
          </cell>
          <cell r="C1158" t="str">
            <v>Martha Lucía  Bobadilla Alfaro</v>
          </cell>
          <cell r="D1158">
            <v>42881112</v>
          </cell>
          <cell r="E1158" t="str">
            <v>mlbobadi@unicauca.edu.co</v>
          </cell>
          <cell r="F1158" t="str">
            <v>Formulado</v>
          </cell>
          <cell r="G1158">
            <v>43477</v>
          </cell>
          <cell r="H1158">
            <v>43819</v>
          </cell>
          <cell r="I1158" t="str">
            <v>EDUCACION MATEMATICA-UNICAUCA</v>
          </cell>
          <cell r="J1158" t="str">
            <v>Facultad de Ciencias Naturales, Exactas y de la Educación</v>
          </cell>
        </row>
        <row r="1159">
          <cell r="A1159">
            <v>5071</v>
          </cell>
          <cell r="B1159" t="str">
            <v>Grupo de Monodromía de cubrimientos factorizados de CP^{1} con puntos especiales.</v>
          </cell>
          <cell r="C1159" t="str">
            <v>Martha Judith  Romero Rojas</v>
          </cell>
          <cell r="D1159">
            <v>25280027</v>
          </cell>
          <cell r="E1159" t="str">
            <v>mjromero@unicauca.edu.co</v>
          </cell>
          <cell r="F1159" t="str">
            <v>Revisión VRI</v>
          </cell>
          <cell r="G1159">
            <v>43498</v>
          </cell>
          <cell r="H1159">
            <v>44229</v>
          </cell>
          <cell r="I1159" t="str">
            <v>Álgebra y Geometría Compleja</v>
          </cell>
          <cell r="J1159" t="str">
            <v>Facultad de Ciencias Naturales, Exactas y de la Educación</v>
          </cell>
        </row>
        <row r="1160">
          <cell r="A1160">
            <v>5073</v>
          </cell>
          <cell r="B1160" t="str">
            <v>Necesidades de Aprendizaje del inglés y del francés de los Estudiantes del Programa de Licenciatura en Lenguas Modernas de la Universidad del Cauca (Cohortes 2015.2- 20192)</v>
          </cell>
          <cell r="C1160" t="str">
            <v>Carmelina  Encarnación Mosquera</v>
          </cell>
          <cell r="D1160">
            <v>25588847</v>
          </cell>
          <cell r="E1160" t="str">
            <v>cmosquer@unicauca.edu.co</v>
          </cell>
          <cell r="F1160" t="str">
            <v>Revisión VRI</v>
          </cell>
          <cell r="G1160">
            <v>43676</v>
          </cell>
          <cell r="H1160">
            <v>44042</v>
          </cell>
          <cell r="I1160" t="str">
            <v>Alteridades, Lenguas y Escrituras Creativas (GALEC)</v>
          </cell>
          <cell r="J1160" t="str">
            <v>Facultad de Ciencias Humanas y Sociales</v>
          </cell>
        </row>
        <row r="1161">
          <cell r="A1161">
            <v>5074</v>
          </cell>
          <cell r="B1161" t="str">
            <v xml:space="preserve">Aprovechamiento de Vísceras de Pollo mediante Hidrolisis Enzimática como Alternativa Nutricional en Piscicultura de Aguas Cálidas.  </v>
          </cell>
          <cell r="C1161" t="str">
            <v>Nelson Jose Vivas Quila</v>
          </cell>
          <cell r="D1161">
            <v>10545742</v>
          </cell>
          <cell r="E1161" t="str">
            <v>nvivas@unicauca.edu.co</v>
          </cell>
          <cell r="F1161" t="str">
            <v>En Ejecución</v>
          </cell>
          <cell r="G1161">
            <v>43495</v>
          </cell>
          <cell r="H1161">
            <v>44195</v>
          </cell>
          <cell r="I1161" t="str">
            <v>Nutrición Agropecuaria</v>
          </cell>
          <cell r="J1161" t="str">
            <v>Facultad de Ciencias Agrarias</v>
          </cell>
        </row>
        <row r="1162">
          <cell r="A1162">
            <v>5075</v>
          </cell>
          <cell r="B1162" t="str">
            <v>Desordenes metabólicos y condicionantes asociados a los niveles  de Vitamina D en población adulta en Popayán, Cauca, Colombia</v>
          </cell>
          <cell r="C1162" t="str">
            <v>Hernando Vargas Uricoechea</v>
          </cell>
          <cell r="D1162">
            <v>73161683</v>
          </cell>
          <cell r="E1162" t="str">
            <v>hernandovargasu@hotmail.com</v>
          </cell>
          <cell r="F1162" t="str">
            <v>Formulado</v>
          </cell>
          <cell r="G1162">
            <v>43435</v>
          </cell>
          <cell r="H1162">
            <v>43800</v>
          </cell>
          <cell r="I1162" t="str">
            <v>Grupo de Investigación en Salud -GIS</v>
          </cell>
          <cell r="J1162" t="str">
            <v>Facultad de Ciencias de la Salud</v>
          </cell>
        </row>
        <row r="1163">
          <cell r="A1163">
            <v>5076</v>
          </cell>
          <cell r="B1163" t="str">
            <v>Modelo de Usuario Basado en la Gestión de Emociones en la IoT para Apoyar la Salud Ocupacional</v>
          </cell>
          <cell r="C1163" t="str">
            <v>Miguel Angel Niño Zambrano</v>
          </cell>
          <cell r="D1163">
            <v>91288035</v>
          </cell>
          <cell r="E1163" t="str">
            <v>manzamb@unicauca.edu.co</v>
          </cell>
          <cell r="F1163" t="str">
            <v>Revisión VRI</v>
          </cell>
          <cell r="G1163">
            <v>43525</v>
          </cell>
          <cell r="H1163">
            <v>43891</v>
          </cell>
          <cell r="I1163" t="str">
            <v>Grupo I+D en Tecnologías de la Información - GTI</v>
          </cell>
          <cell r="J1163" t="str">
            <v>Facultad de Ingeniería Electrónica y Telecomunicaciones</v>
          </cell>
        </row>
        <row r="1164">
          <cell r="A1164">
            <v>5077</v>
          </cell>
          <cell r="B1164" t="str">
            <v>Gestion de Comportamiento de Usuarios en la Web Semántica de las Cosas Orientado al Cuidado de las Personas de la Tercera Edad</v>
          </cell>
          <cell r="C1164" t="str">
            <v>Martha Eliana Mendoza Becerra</v>
          </cell>
          <cell r="D1164">
            <v>63483237</v>
          </cell>
          <cell r="E1164" t="str">
            <v>mmendoza@unicauca.edu.co</v>
          </cell>
          <cell r="F1164" t="str">
            <v>Revisión VRI</v>
          </cell>
          <cell r="G1164">
            <v>43525</v>
          </cell>
          <cell r="H1164">
            <v>43891</v>
          </cell>
          <cell r="I1164" t="str">
            <v>Grupo I+D en Tecnologías de la Información - GTI</v>
          </cell>
          <cell r="J1164" t="str">
            <v>Facultad de Ingeniería Electrónica y Telecomunicaciones</v>
          </cell>
        </row>
        <row r="1165">
          <cell r="A1165">
            <v>5078</v>
          </cell>
          <cell r="B1165" t="str">
            <v>Modelo de Contexto para Entornos de Aprendizaje Móvil Adaptativo</v>
          </cell>
          <cell r="C1165" t="str">
            <v>Carolina González Serrano</v>
          </cell>
          <cell r="D1165">
            <v>37512055</v>
          </cell>
          <cell r="E1165" t="str">
            <v>cgonzals@unicauca.edu.co</v>
          </cell>
          <cell r="F1165" t="str">
            <v>Revisión VRI</v>
          </cell>
          <cell r="G1165">
            <v>43617</v>
          </cell>
          <cell r="H1165">
            <v>43983</v>
          </cell>
          <cell r="I1165" t="str">
            <v>Grupo de Investigación en Inteligencia Computacional - GICO</v>
          </cell>
          <cell r="J1165" t="str">
            <v>Facultad de Ingeniería Electrónica y Telecomunicaciones</v>
          </cell>
        </row>
        <row r="1166">
          <cell r="A1166">
            <v>5079</v>
          </cell>
          <cell r="B1166" t="str">
            <v xml:space="preserve">Postconflicto, avifauna y bosques: uso sosten«bie y turismo de naturaleza como_x000D_
herramienta para la reconstrucción del tejido social, Santa Rosa (Cauca). _x000D_
</v>
          </cell>
          <cell r="C1166" t="str">
            <v>Maria Cristina Gallego Ropero</v>
          </cell>
          <cell r="D1166">
            <v>31986406</v>
          </cell>
          <cell r="E1166" t="str">
            <v>mgallego@unicauca.edu.co</v>
          </cell>
          <cell r="F1166" t="str">
            <v>En Ejecución</v>
          </cell>
          <cell r="G1166">
            <v>43495</v>
          </cell>
          <cell r="H1166">
            <v>44196</v>
          </cell>
          <cell r="I1166" t="str">
            <v>Estudios Ambientales</v>
          </cell>
          <cell r="J1166" t="str">
            <v>Facultad de Ciencias Naturales, Exactas y de la Educación</v>
          </cell>
        </row>
        <row r="1167">
          <cell r="A1167">
            <v>5080</v>
          </cell>
          <cell r="B1167" t="str">
            <v>ESTRATEGIAS PARA LA VALORIZACIÓN DE LOS DULCES TRADICIONALES DE POPAYÁN</v>
          </cell>
          <cell r="C1167" t="str">
            <v>Juan Carlos Corrales Muñoz</v>
          </cell>
          <cell r="D1167">
            <v>76320096</v>
          </cell>
          <cell r="E1167" t="str">
            <v>jcorral@unicauca.edu.co</v>
          </cell>
          <cell r="F1167" t="str">
            <v>En Ejecución</v>
          </cell>
          <cell r="G1167">
            <v>43495</v>
          </cell>
          <cell r="H1167">
            <v>44560</v>
          </cell>
          <cell r="I1167" t="str">
            <v>Ingeniería Telemática</v>
          </cell>
          <cell r="J1167" t="str">
            <v>Facultad de Ingeniería Electrónica y Telecomunicaciones</v>
          </cell>
        </row>
        <row r="1168">
          <cell r="A1168">
            <v>5081</v>
          </cell>
          <cell r="B1168" t="str">
            <v xml:space="preserve">DESARROLLO DE UN FERTILIZANTE FOLIAR CON ACCIÓN BIOESTIMULANTE A PARTIR DE HIDROLIZADO PROTEICO DE SUBPRODUCTOS PISCÍCOLAS     </v>
          </cell>
          <cell r="C1168" t="str">
            <v>Ricardo Benitez Benitez</v>
          </cell>
          <cell r="D1168">
            <v>16738295</v>
          </cell>
          <cell r="E1168" t="str">
            <v>rbenitez@atenea.ucauca.edu.co</v>
          </cell>
          <cell r="F1168" t="str">
            <v>En Ejecución</v>
          </cell>
          <cell r="G1168">
            <v>43495</v>
          </cell>
          <cell r="H1168">
            <v>44377</v>
          </cell>
          <cell r="I1168" t="str">
            <v>QUIMICA DE PRODUCTOS NATURALES - QPN</v>
          </cell>
          <cell r="J1168" t="str">
            <v>Facultad de Ciencias Naturales, Exactas y de la Educación</v>
          </cell>
        </row>
        <row r="1169">
          <cell r="A1169">
            <v>5083</v>
          </cell>
          <cell r="B1169" t="str">
            <v>Caracterización sociocultural, Demográfica, Clínica y Funcional de los pacientes con Artritis Reumatoide del Pueblo Misak del Resguardo de Guambía - Cauca durante el año 2019</v>
          </cell>
          <cell r="C1169" t="str">
            <v>ANA ISABEL OSPINA CAICEDO</v>
          </cell>
          <cell r="D1169">
            <v>1061687970</v>
          </cell>
          <cell r="E1169" t="str">
            <v>aniospic@hotmail.com</v>
          </cell>
          <cell r="F1169" t="str">
            <v>Revisión VRI</v>
          </cell>
          <cell r="G1169">
            <v>43556</v>
          </cell>
          <cell r="H1169">
            <v>43921</v>
          </cell>
          <cell r="I1169" t="str">
            <v>Grupo de Investigación en Salud -GIS</v>
          </cell>
          <cell r="J1169" t="str">
            <v>Facultad de Ciencias de la Salud</v>
          </cell>
        </row>
        <row r="1170">
          <cell r="A1170">
            <v>5084</v>
          </cell>
          <cell r="B1170" t="str">
            <v>Actividad y función de los Treg y su correlación con niveles de citoquinas y anticuerpos tiroideos en individuos con enfermedad tiroidea autoinmune</v>
          </cell>
          <cell r="C1170" t="str">
            <v>Hernando Vargas Uricoechea</v>
          </cell>
          <cell r="D1170">
            <v>73161683</v>
          </cell>
          <cell r="E1170" t="str">
            <v>hernandovargasu@hotmail.com</v>
          </cell>
          <cell r="F1170" t="str">
            <v>Revisión VRI</v>
          </cell>
          <cell r="G1170">
            <v>43497</v>
          </cell>
          <cell r="H1170">
            <v>43862</v>
          </cell>
          <cell r="I1170" t="str">
            <v>Grupo de Investigación en Salud -GIS</v>
          </cell>
          <cell r="J1170" t="str">
            <v>Facultad de Ciencias de la Salud</v>
          </cell>
        </row>
        <row r="1171">
          <cell r="A1171">
            <v>5085</v>
          </cell>
          <cell r="B1171" t="str">
            <v>Cartocronografía de los relatos de viaje colombianos contemporáneos (siglo XX y XXI)</v>
          </cell>
          <cell r="C1171" t="str">
            <v>Alexander Buendía Astudillo</v>
          </cell>
          <cell r="D1171">
            <v>76315848</v>
          </cell>
          <cell r="E1171" t="str">
            <v>abuendia@unicauca.edu.co</v>
          </cell>
          <cell r="F1171" t="str">
            <v>Formulado</v>
          </cell>
          <cell r="G1171">
            <v>43497</v>
          </cell>
          <cell r="H1171">
            <v>43860</v>
          </cell>
          <cell r="I1171" t="str">
            <v>Estudios Culturales y de la Comunicación - ECCO</v>
          </cell>
          <cell r="J1171" t="str">
            <v>Facultad de Derecho y Ciencias Políticas</v>
          </cell>
        </row>
        <row r="1172">
          <cell r="A1172">
            <v>5087</v>
          </cell>
          <cell r="B1172" t="str">
            <v>INVESTIGACIÓN DEL POTENCIAL GEOTERMICO RECREACIONAL DE UNA FUENTE TERMAL EN EL CAUCA - RESGUARDO INDÍGENA DE GUACHICONO- FASE PRE FACTIBILIDAD</v>
          </cell>
          <cell r="C1172" t="str">
            <v>LUCIO GERARDO  CRUZ VELASCO</v>
          </cell>
          <cell r="D1172">
            <v>4617779</v>
          </cell>
          <cell r="E1172" t="str">
            <v>lucruz@unicauca.edu.co</v>
          </cell>
          <cell r="F1172" t="str">
            <v>Revisión VRI</v>
          </cell>
          <cell r="G1172">
            <v>43419</v>
          </cell>
          <cell r="H1172">
            <v>43784</v>
          </cell>
          <cell r="I1172" t="str">
            <v>Geotecnia vial y pavimentos</v>
          </cell>
          <cell r="J1172" t="str">
            <v>Facultad de Ingeniería Civil</v>
          </cell>
        </row>
        <row r="1173">
          <cell r="A1173">
            <v>5088</v>
          </cell>
          <cell r="B1173" t="str">
            <v>Implementación de un kit de fumigación de etanol hidratado para disminuir el consumo de diésel y las emisiones contaminantes en sistemas de transporte y procesamiento de la industria azucarera</v>
          </cell>
          <cell r="C1173" t="str">
            <v>JUAN CARLOS  CASAS ZAPATA</v>
          </cell>
          <cell r="D1173">
            <v>15505403</v>
          </cell>
          <cell r="E1173" t="str">
            <v>jccasas@unicauca.edu.co</v>
          </cell>
          <cell r="F1173" t="str">
            <v>Formulado</v>
          </cell>
          <cell r="G1173">
            <v>43421</v>
          </cell>
          <cell r="H1173">
            <v>44517</v>
          </cell>
          <cell r="I1173" t="str">
            <v xml:space="preserve">Grupo de Ciencia e ingeniería en sistemas ambientales </v>
          </cell>
          <cell r="J1173" t="str">
            <v>Facultad de Ingeniería Civil</v>
          </cell>
        </row>
        <row r="1174">
          <cell r="A1174">
            <v>5089</v>
          </cell>
          <cell r="B1174" t="str">
            <v>Análisis proteómico de proteínas microbianas presentes en heces caninas y de propietarios: correlación de zoonosis.</v>
          </cell>
          <cell r="C1174" t="str">
            <v>Ricardo Benitez Benitez</v>
          </cell>
          <cell r="D1174">
            <v>16738295</v>
          </cell>
          <cell r="E1174" t="str">
            <v>rbenitez@atenea.ucauca.edu.co</v>
          </cell>
          <cell r="F1174" t="str">
            <v>Formulado</v>
          </cell>
          <cell r="G1174" t="str">
            <v>01/15/2019</v>
          </cell>
          <cell r="H1174" t="str">
            <v>01/15/2020</v>
          </cell>
          <cell r="I1174" t="str">
            <v>QUIMICA DE PRODUCTOS NATURALES - QPN</v>
          </cell>
          <cell r="J1174" t="str">
            <v>Facultad de Ciencias Naturales, Exactas y de la Educación</v>
          </cell>
        </row>
        <row r="1175">
          <cell r="A1175">
            <v>5090</v>
          </cell>
          <cell r="B1175" t="str">
            <v>OBTENCIÓN DE CARBON ACTIVADO A PARTIR DE CORTEZAS DE PINO CULTIVADAS EN EL DEPARTAMENTO DEL CAUCA Y SU EMPLEO EN FILTRACIÓN DE AGUAS CONTAMINADAS POR LA ACTIVIDAD MINERA Y DE CURTICIÓN DE CUEROS</v>
          </cell>
          <cell r="C1175" t="str">
            <v>Ricardo Benitez Benitez</v>
          </cell>
          <cell r="D1175">
            <v>16738295</v>
          </cell>
          <cell r="E1175" t="str">
            <v>rbenitez@atenea.ucauca.edu.co</v>
          </cell>
          <cell r="F1175" t="str">
            <v>Formulado</v>
          </cell>
          <cell r="G1175">
            <v>43647</v>
          </cell>
          <cell r="H1175">
            <v>44013</v>
          </cell>
          <cell r="I1175" t="str">
            <v>QUIMICA DE PRODUCTOS NATURALES - QPN</v>
          </cell>
          <cell r="J1175" t="str">
            <v>Facultad de Ciencias Naturales, Exactas y de la Educación</v>
          </cell>
        </row>
        <row r="1176">
          <cell r="A1176">
            <v>5091</v>
          </cell>
          <cell r="B1176" t="str">
            <v>Fortalecimiento del pensamiento y la memoria social en el diseño y construcción de la Wēt wēt Fxi’zewa yat [Casa de sana pervivencia nasa] en el resguardo indígena San Lorenzo de Caldono, Cauca</v>
          </cell>
          <cell r="C1176" t="str">
            <v>Jairo Tocancipá Falla</v>
          </cell>
          <cell r="D1176">
            <v>12120023</v>
          </cell>
          <cell r="E1176" t="str">
            <v>jtocancipa@unicauca.edu.co</v>
          </cell>
          <cell r="F1176" t="str">
            <v>Formulado</v>
          </cell>
          <cell r="G1176">
            <v>43435</v>
          </cell>
          <cell r="H1176">
            <v>43678</v>
          </cell>
          <cell r="I1176" t="str">
            <v>Estudios Sociales Comparativos Andes, Amazonia, Costa Pacífica</v>
          </cell>
          <cell r="J1176" t="str">
            <v>Facultad de Ciencias Humanas y Sociales</v>
          </cell>
        </row>
        <row r="1177">
          <cell r="A1177">
            <v>5092</v>
          </cell>
          <cell r="B1177" t="str">
            <v>DETERMINANTES DEL COMPORTAMIENTO DEL COSTO EN LAS UNIVERSIDADES PÚBLICAS DE COLOMBIA. ANALISIS TEÓRICO Y EMPÍRICO A LA LUZ DE TEORÍA DE LA NUEVA ADMINISTRACIÓN PÚBLICA.</v>
          </cell>
          <cell r="C1177" t="str">
            <v>Zoraida  Ramírez Gutiérrez</v>
          </cell>
          <cell r="D1177">
            <v>41936740</v>
          </cell>
          <cell r="E1177" t="str">
            <v>zramirez@unicauca.edu.co</v>
          </cell>
          <cell r="F1177" t="str">
            <v>Formulado</v>
          </cell>
          <cell r="G1177">
            <v>43435</v>
          </cell>
          <cell r="H1177">
            <v>43830</v>
          </cell>
          <cell r="I1177" t="str">
            <v>GRUPO DE ESTUDIO E INVESTIGACIÓN EN FINANZAS Y GESTIÓN. GREIFG</v>
          </cell>
          <cell r="J1177" t="str">
            <v>Facultad de Ciencias Contables Económicas y Administrativas</v>
          </cell>
        </row>
        <row r="1178">
          <cell r="A1178">
            <v>5094</v>
          </cell>
          <cell r="B1178" t="str">
            <v>La objetividad en ciencias humanas: dificultades en su definición y polémicas recientes en torno a ella</v>
          </cell>
          <cell r="C1178" t="str">
            <v>Juan Carlos Aguirre García</v>
          </cell>
          <cell r="D1178">
            <v>75076432</v>
          </cell>
          <cell r="E1178" t="str">
            <v>jcaguirre@unicauca.edu.co</v>
          </cell>
          <cell r="F1178" t="str">
            <v>Formulado</v>
          </cell>
          <cell r="G1178">
            <v>43466</v>
          </cell>
          <cell r="H1178">
            <v>43814</v>
          </cell>
          <cell r="I1178" t="str">
            <v>Fenomenología y Ciencia</v>
          </cell>
          <cell r="J1178" t="str">
            <v>Facultad de Ciencias Humanas y Sociales</v>
          </cell>
        </row>
        <row r="1179">
          <cell r="A1179">
            <v>5095</v>
          </cell>
          <cell r="B1179" t="str">
            <v>Determinación del inmunoscore y PD-1/PD-L1 en adenocarcinoma gástrico intestinal asociado a Epstein Barr en estadio avanzado en pacientes del departamento del Cauca</v>
          </cell>
          <cell r="C1179" t="str">
            <v>Harold Jofre Bolaños Bravo</v>
          </cell>
          <cell r="D1179">
            <v>12982899</v>
          </cell>
          <cell r="E1179" t="str">
            <v>haroldbolaños@unicauca.edu.co</v>
          </cell>
          <cell r="F1179" t="str">
            <v>Revisión VRI</v>
          </cell>
          <cell r="G1179">
            <v>43542</v>
          </cell>
          <cell r="H1179">
            <v>43908</v>
          </cell>
          <cell r="I1179" t="str">
            <v>Inmunología y Enfermedades infecciosas</v>
          </cell>
          <cell r="J1179" t="str">
            <v>Facultad de Ciencias de la Salud</v>
          </cell>
        </row>
        <row r="1180">
          <cell r="A1180">
            <v>5096</v>
          </cell>
          <cell r="B1180" t="str">
            <v>Factores relacionados con el bajo rendimiento académico y deserción en la asignatura de Morfología de la Universidad del Cauca</v>
          </cell>
          <cell r="C1180" t="str">
            <v>RAQUEL AMALIA VELEZ TOBAR</v>
          </cell>
          <cell r="D1180">
            <v>1061704317</v>
          </cell>
          <cell r="E1180" t="str">
            <v>raquelveleztobar@unicauca.edu.co</v>
          </cell>
          <cell r="F1180" t="str">
            <v>Formulado</v>
          </cell>
          <cell r="G1180">
            <v>43466</v>
          </cell>
          <cell r="H1180">
            <v>43831</v>
          </cell>
          <cell r="I1180" t="str">
            <v>Grupo de Estudios Morfológicos-GREMO</v>
          </cell>
          <cell r="J1180" t="str">
            <v>Facultad de Ciencias de la Salud</v>
          </cell>
        </row>
        <row r="1181">
          <cell r="A1181">
            <v>5097</v>
          </cell>
          <cell r="B1181" t="str">
            <v>Framework para la elicitación de requisitos no funcionales usando su representación</v>
          </cell>
          <cell r="C1181" t="str">
            <v>Francisco Jose Pino Correa</v>
          </cell>
          <cell r="D1181">
            <v>76314448</v>
          </cell>
          <cell r="E1181" t="str">
            <v>fjpino@unicauca.edu.co</v>
          </cell>
          <cell r="F1181" t="str">
            <v>Revisión VRI</v>
          </cell>
          <cell r="G1181">
            <v>43525</v>
          </cell>
          <cell r="H1181">
            <v>43920</v>
          </cell>
          <cell r="I1181" t="str">
            <v>Investigación y desarrollo en ingeniería de software - IDIS</v>
          </cell>
          <cell r="J1181" t="str">
            <v>Facultad de Ingeniería Electrónica y Telecomunicaciones</v>
          </cell>
        </row>
        <row r="1182">
          <cell r="A1182">
            <v>5098</v>
          </cell>
          <cell r="B1182" t="str">
            <v>Framework para soportar la evaluación de la agilidad de los procesos software de las organizaciones</v>
          </cell>
          <cell r="C1182" t="str">
            <v>César Jesús Pardo Calvache</v>
          </cell>
          <cell r="D1182">
            <v>10290515</v>
          </cell>
          <cell r="E1182" t="str">
            <v>cpardo@unicauca.edu.co</v>
          </cell>
          <cell r="F1182" t="str">
            <v>Revisión VRI</v>
          </cell>
          <cell r="G1182">
            <v>43556</v>
          </cell>
          <cell r="H1182">
            <v>43921</v>
          </cell>
          <cell r="I1182" t="str">
            <v>Grupo I+D en Tecnologías de la Información - GTI</v>
          </cell>
          <cell r="J1182" t="str">
            <v>Facultad de Ingeniería Electrónica y Telecomunicaciones</v>
          </cell>
        </row>
        <row r="1183">
          <cell r="A1183">
            <v>5099</v>
          </cell>
          <cell r="B1183" t="str">
            <v>Sistematización del proceso de reincorporación de excombatientes de las FARC en el departamento del Cauca (2016 - 2019)</v>
          </cell>
          <cell r="C1183" t="str">
            <v>CARLOS ERNESTO ORTEGA GARCIA</v>
          </cell>
          <cell r="D1183">
            <v>76323671</v>
          </cell>
          <cell r="E1183" t="str">
            <v>carteaga@unicauca.edu.co</v>
          </cell>
          <cell r="F1183" t="str">
            <v>Revisión VRI</v>
          </cell>
          <cell r="G1183">
            <v>43435</v>
          </cell>
          <cell r="H1183">
            <v>43800</v>
          </cell>
          <cell r="I1183" t="str">
            <v>Grupo de Investigación Actores, procesos e Instituciones Políticas- GIAPRIP</v>
          </cell>
          <cell r="J1183" t="str">
            <v>Facultad de Derecho y Ciencias Políticas</v>
          </cell>
        </row>
        <row r="1184">
          <cell r="A1184">
            <v>5100</v>
          </cell>
          <cell r="B1184" t="str">
            <v>Capacidad sensora de gases de piezas cerámicas de estanatos de cinc o calcio, considerando su potencial aplicación en el pre-diagnóstico de enfermedades</v>
          </cell>
          <cell r="C1184" t="str">
            <v>Jorge Enrique Rodriguez Paéz</v>
          </cell>
          <cell r="D1184">
            <v>3180213</v>
          </cell>
          <cell r="E1184" t="str">
            <v>jnpaez@unicauca.edu.co</v>
          </cell>
          <cell r="F1184" t="str">
            <v>Revisión VRI</v>
          </cell>
          <cell r="G1184">
            <v>43480</v>
          </cell>
          <cell r="H1184">
            <v>43845</v>
          </cell>
          <cell r="I1184" t="str">
            <v>Ciencia y Tecnología de Materiales Cerámicos - CYTEMAC</v>
          </cell>
          <cell r="J1184" t="str">
            <v>Facultad de Ciencias Naturales, Exactas y de la Educación</v>
          </cell>
        </row>
        <row r="1185">
          <cell r="A1185">
            <v>5101</v>
          </cell>
          <cell r="B1185" t="str">
            <v>Existencia de ondas viajeras para un sistema de ecuaciones tipo Ostrovsky</v>
          </cell>
          <cell r="C1185" t="str">
            <v>Alex Manuel Montes Padilla</v>
          </cell>
          <cell r="D1185">
            <v>92528324</v>
          </cell>
          <cell r="E1185" t="str">
            <v>amontes@unicauca.edu.co</v>
          </cell>
          <cell r="F1185" t="str">
            <v>Revisión VRI</v>
          </cell>
          <cell r="G1185">
            <v>43534</v>
          </cell>
          <cell r="H1185">
            <v>43899</v>
          </cell>
          <cell r="I1185" t="str">
            <v>Espacios Funcionales</v>
          </cell>
          <cell r="J1185" t="str">
            <v>Facultad de Ciencias Naturales, Exactas y de la Educación</v>
          </cell>
        </row>
        <row r="1186">
          <cell r="A1186">
            <v>5103</v>
          </cell>
          <cell r="B1186" t="str">
            <v>Detector multimodal de crisis epilépticas motoras y no motoras para dispositivos wearable</v>
          </cell>
          <cell r="C1186" t="str">
            <v>Diego Mauricio Lopez Gutierrez</v>
          </cell>
          <cell r="D1186">
            <v>76325018</v>
          </cell>
          <cell r="E1186" t="str">
            <v>dmlopez@unicauca.edu.co</v>
          </cell>
          <cell r="F1186" t="str">
            <v>Revisión VRI</v>
          </cell>
          <cell r="G1186">
            <v>43480</v>
          </cell>
          <cell r="H1186">
            <v>43813</v>
          </cell>
          <cell r="I1186" t="str">
            <v>Ingeniería Telemática</v>
          </cell>
          <cell r="J1186" t="str">
            <v>Facultad de Ingeniería Electrónica y Telecomunicaciones</v>
          </cell>
        </row>
        <row r="1187">
          <cell r="A1187">
            <v>5104</v>
          </cell>
          <cell r="B1187" t="str">
            <v>DETECCIÓN DE ADULTERANTES EN SUPLEMENTOS ALIMENTICIOS PARA EL CONTROL DEL SOBREPESO BASADOS EN FRAMBUESA (Rubus idaeus)</v>
          </cell>
          <cell r="C1187" t="str">
            <v>Maite del Pilar Rada Mendoza</v>
          </cell>
          <cell r="D1187">
            <v>66824631</v>
          </cell>
          <cell r="E1187" t="str">
            <v>mrada@unicauca.edu.co</v>
          </cell>
          <cell r="F1187" t="str">
            <v>Revisión VRI</v>
          </cell>
          <cell r="G1187">
            <v>43556</v>
          </cell>
          <cell r="H1187">
            <v>43921</v>
          </cell>
          <cell r="I1187" t="str">
            <v>Biotecnología, Calidad Medioambiental y Seguridad Agroalimentaria - BICAMSA</v>
          </cell>
          <cell r="J1187" t="str">
            <v>Facultad de Ciencias Naturales, Exactas y de la Educación</v>
          </cell>
        </row>
        <row r="1188">
          <cell r="A1188">
            <v>5105</v>
          </cell>
          <cell r="B1188" t="str">
            <v xml:space="preserve">Visualización científica para el análisis del comportamiento de los estudiantes en Cursos en Línea Privados y Masivos  con reconocimiento académico. </v>
          </cell>
          <cell r="C1188" t="str">
            <v>Gustavo Adolfo Ramirez Gonzalez</v>
          </cell>
          <cell r="D1188">
            <v>76329206</v>
          </cell>
          <cell r="E1188" t="str">
            <v>gramirez@unicauca.edu.co</v>
          </cell>
          <cell r="F1188" t="str">
            <v>Revisión VRI</v>
          </cell>
          <cell r="G1188">
            <v>43617</v>
          </cell>
          <cell r="H1188">
            <v>43982</v>
          </cell>
          <cell r="I1188" t="str">
            <v>Ingeniería Telemática</v>
          </cell>
          <cell r="J1188" t="str">
            <v>Facultad de Ingeniería Electrónica y Telecomunicaciones</v>
          </cell>
        </row>
        <row r="1189">
          <cell r="A1189">
            <v>5106</v>
          </cell>
          <cell r="B1189" t="str">
            <v>RECIDIVA DE HERNIAS INCISIONALES Y FACTORES DE RIESGO RELACIONADOS, ESTUDIO DE COHORTE AMBISPECTIVO</v>
          </cell>
          <cell r="C1189" t="str">
            <v>Alexei Bernardo Rojas Diaz</v>
          </cell>
          <cell r="D1189">
            <v>76312599</v>
          </cell>
          <cell r="E1189" t="str">
            <v>arojas@unicauca.edu.co</v>
          </cell>
          <cell r="F1189" t="str">
            <v>Revisión VRI</v>
          </cell>
          <cell r="G1189">
            <v>43556</v>
          </cell>
          <cell r="H1189">
            <v>43921</v>
          </cell>
          <cell r="I1189" t="str">
            <v>INVESTIGACIÓN EN ANESTESIOLOGIA GRIAN</v>
          </cell>
          <cell r="J1189" t="str">
            <v>Facultad de Ciencias de la Salud</v>
          </cell>
        </row>
        <row r="1190">
          <cell r="A1190">
            <v>5107</v>
          </cell>
          <cell r="B1190" t="str">
            <v>MANEJO DEL ABDOMEN ABIERTO EN EL PACIENTE CRÍTICO EN UN CENTRO DE NIVEL III DE LA CIUDAD DE POPAYÁN</v>
          </cell>
          <cell r="C1190" t="str">
            <v>Guillermo Julián Sarmiento Ramírez</v>
          </cell>
          <cell r="D1190">
            <v>10538287</v>
          </cell>
          <cell r="E1190" t="str">
            <v>gsarmiento@unicauca.edu.co</v>
          </cell>
          <cell r="F1190" t="str">
            <v>Revisión VRI</v>
          </cell>
          <cell r="G1190">
            <v>43556</v>
          </cell>
          <cell r="H1190">
            <v>43921</v>
          </cell>
          <cell r="I1190" t="str">
            <v>INVESTIGACIÓN EN ANESTESIOLOGIA GRIAN</v>
          </cell>
          <cell r="J1190" t="str">
            <v>Facultad de Ciencias de la Salud</v>
          </cell>
        </row>
        <row r="1191">
          <cell r="A1191">
            <v>5109</v>
          </cell>
          <cell r="B1191" t="str">
            <v>Construcción de una base de datos de información de espirometría estructurada y validad con técnicas de Machine Learning</v>
          </cell>
          <cell r="C1191" t="str">
            <v>Luz Marina Sierra Martinez</v>
          </cell>
          <cell r="D1191">
            <v>37511141</v>
          </cell>
          <cell r="E1191" t="str">
            <v>lsierra@unicauca.edu.co</v>
          </cell>
          <cell r="F1191" t="str">
            <v>Revisión VRI</v>
          </cell>
          <cell r="G1191">
            <v>43449</v>
          </cell>
          <cell r="H1191">
            <v>43814</v>
          </cell>
          <cell r="I1191" t="str">
            <v>Grupo I+D en Tecnologías de la Información - GTI</v>
          </cell>
          <cell r="J1191" t="str">
            <v>Facultad de Ingeniería Electrónica y Telecomunicaciones</v>
          </cell>
        </row>
        <row r="1192">
          <cell r="A1192">
            <v>5110</v>
          </cell>
          <cell r="B1192" t="str">
            <v>DISEÑO DE UNA RED DE ASISTENCIA VITAL PARA LAS AMBULANCIAS DE LA CIUDAD DE POPAYÁN</v>
          </cell>
          <cell r="C1192" t="str">
            <v>Pablo Emilio Jojoa Gomez</v>
          </cell>
          <cell r="D1192">
            <v>12985932</v>
          </cell>
          <cell r="E1192" t="str">
            <v>pjojoa@unicauca.edu.co</v>
          </cell>
          <cell r="F1192" t="str">
            <v>Revisión VRI</v>
          </cell>
          <cell r="G1192">
            <v>43497</v>
          </cell>
          <cell r="H1192">
            <v>43862</v>
          </cell>
          <cell r="I1192" t="str">
            <v>Grupo I+D Nuevas Tecnologías en Telecomunicaciones - GNTT</v>
          </cell>
          <cell r="J1192" t="str">
            <v>Facultad de Ingeniería Electrónica y Telecomunicaciones</v>
          </cell>
        </row>
        <row r="1193">
          <cell r="A1193">
            <v>5111</v>
          </cell>
          <cell r="B1193" t="str">
            <v xml:space="preserve">IDENTIFICACIÓN DE LAS NECESIDADES DE IMPLEMENTACIÓN TIC EN LA SECRETARIA  DEL DEPORTE Y LA CULTURA DE LA CIUDAD DE POPAYÁN EN EL MARCO DE CIUDADES INTELIGENTES </v>
          </cell>
          <cell r="C1193" t="str">
            <v>Virginia Solarte Muñoz</v>
          </cell>
          <cell r="D1193">
            <v>34560835</v>
          </cell>
          <cell r="E1193" t="str">
            <v>vsolarte@unicauca.edu.co</v>
          </cell>
          <cell r="F1193" t="str">
            <v>Revisión VRI</v>
          </cell>
          <cell r="G1193">
            <v>43497</v>
          </cell>
          <cell r="H1193">
            <v>43862</v>
          </cell>
          <cell r="I1193" t="str">
            <v>Grupo I+D Nuevas Tecnologías en Telecomunicaciones - GNTT</v>
          </cell>
          <cell r="J1193" t="str">
            <v>Facultad de Ingeniería Electrónica y Telecomunicaciones</v>
          </cell>
        </row>
        <row r="1194">
          <cell r="A1194">
            <v>5112</v>
          </cell>
          <cell r="B1194" t="str">
            <v xml:space="preserve">Identificación de la lepidopterofauna (Lepidoptera: Rhopalocera) en San Andrés de_x000D_
Pisimbalá, Cauca, Colombia. </v>
          </cell>
          <cell r="C1194" t="str">
            <v>Luis German Gomez Bernal</v>
          </cell>
          <cell r="D1194">
            <v>79324903</v>
          </cell>
          <cell r="E1194" t="str">
            <v>ggomez@unicauca.edu.co</v>
          </cell>
          <cell r="F1194" t="str">
            <v>Revisión VRI</v>
          </cell>
          <cell r="G1194">
            <v>43435</v>
          </cell>
          <cell r="H1194">
            <v>43800</v>
          </cell>
          <cell r="I1194" t="str">
            <v>GRUPO DE ESTUDIOS EN GEOLOGÍA, ECOLOGÍA Y CONSERVACIÓN-GECO</v>
          </cell>
          <cell r="J1194" t="str">
            <v>Facultad de Ciencias Naturales, Exactas y de la Educación</v>
          </cell>
        </row>
        <row r="1195">
          <cell r="A1195">
            <v>5113</v>
          </cell>
          <cell r="B1195" t="str">
            <v>ANÁLISIS DE LA CONDUCTIVIDAD ELÉCTRICA DE SECUENCIAS HIPER E HIPOMETILADAS CON POTENCIAL APLICACIÓN DIAGNÓSTICA EN EL CÁNCER MAMARIO</v>
          </cell>
          <cell r="C1195" t="str">
            <v>Patricia Eugenia Velez Varela</v>
          </cell>
          <cell r="D1195">
            <v>29993756</v>
          </cell>
          <cell r="E1195" t="str">
            <v>pvelez@unicauca.edu.co</v>
          </cell>
          <cell r="F1195" t="str">
            <v>Revisión VRI</v>
          </cell>
          <cell r="G1195">
            <v>43480</v>
          </cell>
          <cell r="H1195">
            <v>43845</v>
          </cell>
          <cell r="I1195" t="str">
            <v>Biología Molecular y Ambiental del Cáncer - BIMAC</v>
          </cell>
          <cell r="J1195" t="str">
            <v>Facultad de Ciencias Naturales, Exactas y de la Educación</v>
          </cell>
        </row>
        <row r="1196">
          <cell r="A1196">
            <v>5114</v>
          </cell>
          <cell r="B1196" t="str">
            <v>MEDICION DEL PENSAMIENTO COMPUTACIONAL APLICANDO UNA METODOLOGIA DE TRABAJO COLABORATIVO Y LUDICO</v>
          </cell>
          <cell r="C1196" t="str">
            <v>Julio Ariel Hurtado Alegria</v>
          </cell>
          <cell r="D1196">
            <v>76317623</v>
          </cell>
          <cell r="E1196" t="str">
            <v>ahurtado@unicauca.edu.co</v>
          </cell>
          <cell r="F1196" t="str">
            <v>Formulado</v>
          </cell>
          <cell r="G1196">
            <v>43469</v>
          </cell>
          <cell r="H1196">
            <v>43834</v>
          </cell>
          <cell r="I1196" t="str">
            <v>Investigación y desarrollo en ingeniería de software - IDIS</v>
          </cell>
          <cell r="J1196" t="str">
            <v>Facultad de Ingeniería Electrónica y Telecomunicaciones</v>
          </cell>
        </row>
        <row r="1197">
          <cell r="A1197">
            <v>5115</v>
          </cell>
          <cell r="B1197" t="str">
            <v xml:space="preserve">TRAYECTOS CURRICULARES EN EL SISTEMA ACADÉMICO DE LA UNIVERSIDAD DEL CAUCA COMO FUENTE DE INDICADORES DEL RENDIMIENTO ACADÉMICO DE ESTUDIANTES DE LOS PROGRAMAS DE FISIOTERAPIA Y MATEMÁTICAS._x000D_
</v>
          </cell>
          <cell r="C1197" t="str">
            <v>Paola Vernaza Pinzón</v>
          </cell>
          <cell r="D1197">
            <v>34565175</v>
          </cell>
          <cell r="E1197" t="str">
            <v>pvernaza@unicauca.edu.co</v>
          </cell>
          <cell r="F1197" t="str">
            <v>Revisión VRI</v>
          </cell>
          <cell r="G1197">
            <v>43466</v>
          </cell>
          <cell r="H1197">
            <v>43830</v>
          </cell>
          <cell r="I1197" t="str">
            <v>Movimiento Corporal Humano y Calidad de Vida</v>
          </cell>
          <cell r="J1197" t="str">
            <v>Facultad de Ciencias de la Salud</v>
          </cell>
        </row>
        <row r="1198">
          <cell r="A1198">
            <v>5116</v>
          </cell>
          <cell r="B1198" t="str">
            <v>Dinámica y Control de una Bicicleta Robótica</v>
          </cell>
          <cell r="C1198" t="str">
            <v>Diego Alberto Bravo Montenegro</v>
          </cell>
          <cell r="D1198">
            <v>4612871</v>
          </cell>
          <cell r="E1198" t="str">
            <v>dibravo@unicauca.edu.co</v>
          </cell>
          <cell r="F1198" t="str">
            <v>Formulado</v>
          </cell>
          <cell r="G1198">
            <v>43497</v>
          </cell>
          <cell r="H1198">
            <v>43862</v>
          </cell>
          <cell r="I1198" t="str">
            <v>Sistemas Dinámicos, Instrumentación y Control</v>
          </cell>
          <cell r="J1198" t="str">
            <v>Facultad de Ciencias Naturales, Exactas y de la Educación</v>
          </cell>
        </row>
        <row r="1199">
          <cell r="A1199">
            <v>5117</v>
          </cell>
          <cell r="B1199" t="str">
            <v>Análisis de los efectos genotóxicos e histopatológicos inducidos por el mercurio en Colostethus fraterdanieli (Anura: Dendrobatidae)</v>
          </cell>
          <cell r="C1199" t="str">
            <v>Nilza Velasco Palomino</v>
          </cell>
          <cell r="D1199">
            <v>34530331</v>
          </cell>
          <cell r="E1199" t="str">
            <v>nilvela@unicauca.edu.co</v>
          </cell>
          <cell r="F1199" t="str">
            <v>Revisión VRI</v>
          </cell>
          <cell r="G1199">
            <v>43497</v>
          </cell>
          <cell r="H1199">
            <v>43814</v>
          </cell>
          <cell r="I1199" t="str">
            <v>GRUPO DE INVESTIGACION EN MICROSCOPIA Y ANALISIS DE IMÁGENES (GIMAI)</v>
          </cell>
          <cell r="J1199" t="str">
            <v>Facultad de Ciencias Naturales, Exactas y de la Educación</v>
          </cell>
        </row>
        <row r="1200">
          <cell r="A1200">
            <v>5118</v>
          </cell>
          <cell r="B1200" t="str">
            <v>Enfoque de sistematización de procesos de innovación social en organizaciones comunitarias en el departamento del Cauca</v>
          </cell>
          <cell r="C1200" t="str">
            <v>Isabel Cristina  Rivera Lozada</v>
          </cell>
          <cell r="D1200">
            <v>66767305</v>
          </cell>
          <cell r="E1200" t="str">
            <v>irivera@unicauca.edu.co</v>
          </cell>
          <cell r="F1200" t="str">
            <v>Revisión VRI</v>
          </cell>
          <cell r="G1200">
            <v>43497</v>
          </cell>
          <cell r="H1200">
            <v>43862</v>
          </cell>
          <cell r="I1200" t="str">
            <v>Investigaciones Contables, Económicas Y Administrativas - GICEA</v>
          </cell>
          <cell r="J1200" t="str">
            <v>Facultad de Ciencias Contables Económicas y Administrativas</v>
          </cell>
        </row>
        <row r="1201">
          <cell r="A1201">
            <v>5119</v>
          </cell>
          <cell r="B1201" t="str">
            <v xml:space="preserve">STUDIO DE LA DEGRADACIÓN DE UN CONTAMINANTE_x000D_
EMERGENTE VÍA FOTO-FENTON EN PRESENCIA_x000D_
DEL EXTRACTO ACUOSO DE LA CÁSCARA DE CAFÉ_x000D_
</v>
          </cell>
          <cell r="C1201" t="str">
            <v>Luis Alberto Lenis Velasquez</v>
          </cell>
          <cell r="D1201">
            <v>16687208</v>
          </cell>
          <cell r="E1201" t="str">
            <v>qolenis@unicauca.edu.co</v>
          </cell>
          <cell r="F1201" t="str">
            <v>Formulado</v>
          </cell>
          <cell r="G1201">
            <v>43528</v>
          </cell>
          <cell r="H1201">
            <v>43894</v>
          </cell>
          <cell r="I1201" t="str">
            <v>QUIMICA DE PRODUCTOS NATURALES - QPN</v>
          </cell>
          <cell r="J1201" t="str">
            <v>Facultad de Ciencias Naturales, Exactas y de la Educación</v>
          </cell>
        </row>
        <row r="1202">
          <cell r="A1202">
            <v>5120</v>
          </cell>
          <cell r="B1202" t="str">
            <v>ESTUDIO COMPARATIVO DEL ESTADO DE LA CONDICIÓN FÍSICA DE LOS JUGADORES DE FUTBOL SALA CON LESIÓN DE RODILLA Y SU RELACIÓN CON EL PROCESO DE REHABILITACIÓN.</v>
          </cell>
          <cell r="C1202" t="str">
            <v>Carlos Ignacio Zuñiga Lopez</v>
          </cell>
          <cell r="D1202">
            <v>4627346</v>
          </cell>
          <cell r="E1202" t="str">
            <v>cizuniga@unicauca.edu.co</v>
          </cell>
          <cell r="F1202" t="str">
            <v>Formulado</v>
          </cell>
          <cell r="G1202">
            <v>43497</v>
          </cell>
          <cell r="H1202">
            <v>43862</v>
          </cell>
          <cell r="I1202" t="str">
            <v>Salud y Motricidad Humana</v>
          </cell>
          <cell r="J1202" t="str">
            <v>Facultad de Ciencias Naturales, Exactas y de la Educación</v>
          </cell>
        </row>
        <row r="1203">
          <cell r="A1203">
            <v>5121</v>
          </cell>
          <cell r="B1203" t="str">
            <v>EXPERIENCIAS PEDAGÓGICAS ALTERNATIVAS Y SU APORTE A LA FORMACIÓN DE MAESTROS</v>
          </cell>
          <cell r="C1203" t="str">
            <v>Stella Pino Salamanca</v>
          </cell>
          <cell r="D1203">
            <v>34552866</v>
          </cell>
          <cell r="E1203" t="str">
            <v>stellapino@unicauca.edu.co</v>
          </cell>
          <cell r="F1203" t="str">
            <v>Formulado</v>
          </cell>
          <cell r="G1203">
            <v>43466</v>
          </cell>
          <cell r="H1203">
            <v>43800</v>
          </cell>
          <cell r="I1203" t="str">
            <v>Grupo de Educación Popular y Comunitaria</v>
          </cell>
          <cell r="J1203" t="str">
            <v>Facultad de Ciencias Naturales, Exactas y de la Educación</v>
          </cell>
        </row>
        <row r="1204">
          <cell r="A1204" t="str">
            <v/>
          </cell>
          <cell r="B1204" t="str">
            <v/>
          </cell>
          <cell r="C1204" t="str">
            <v/>
          </cell>
          <cell r="D1204" t="str">
            <v/>
          </cell>
          <cell r="E1204" t="str">
            <v/>
          </cell>
          <cell r="F1204" t="str">
            <v>exact</v>
          </cell>
          <cell r="G1204" t="str">
            <v/>
          </cell>
          <cell r="H1204" t="str">
            <v/>
          </cell>
          <cell r="I1204" t="str">
            <v>exact</v>
          </cell>
          <cell r="J1204" t="str">
            <v>exact</v>
          </cell>
        </row>
      </sheetData>
      <sheetData sheetId="2">
        <row r="12">
          <cell r="A12" t="str">
            <v>F</v>
          </cell>
          <cell r="B12" t="str">
            <v>FUNCIONAMIENTO</v>
          </cell>
          <cell r="C12">
            <v>108659894</v>
          </cell>
          <cell r="D12">
            <v>331624210</v>
          </cell>
          <cell r="E12">
            <v>0</v>
          </cell>
          <cell r="F12">
            <v>112999975</v>
          </cell>
          <cell r="G12">
            <v>0</v>
          </cell>
          <cell r="H12">
            <v>553284079</v>
          </cell>
          <cell r="I12">
            <v>553284079</v>
          </cell>
          <cell r="J12">
            <v>553284079</v>
          </cell>
          <cell r="K12">
            <v>362053982</v>
          </cell>
          <cell r="L12">
            <v>362053982</v>
          </cell>
          <cell r="M12">
            <v>344272461</v>
          </cell>
          <cell r="N12">
            <v>344272461</v>
          </cell>
          <cell r="O12">
            <v>263894811</v>
          </cell>
          <cell r="P12">
            <v>263894811</v>
          </cell>
          <cell r="Q12">
            <v>241239470</v>
          </cell>
          <cell r="R12">
            <v>241239470</v>
          </cell>
          <cell r="S12">
            <v>0</v>
          </cell>
          <cell r="T12">
            <v>0</v>
          </cell>
          <cell r="U12">
            <v>191230097</v>
          </cell>
          <cell r="V12">
            <v>34.562732646424102</v>
          </cell>
          <cell r="W12">
            <v>209011618</v>
          </cell>
          <cell r="X12">
            <v>37.776546611962097</v>
          </cell>
          <cell r="Y12">
            <v>289389268</v>
          </cell>
          <cell r="Z12">
            <v>52.303921074873401</v>
          </cell>
          <cell r="AA12">
            <v>17781521</v>
          </cell>
          <cell r="AB12">
            <v>80377650</v>
          </cell>
          <cell r="AC12">
            <v>22655341</v>
          </cell>
        </row>
        <row r="13">
          <cell r="A13" t="str">
            <v>F.005</v>
          </cell>
          <cell r="B13" t="str">
            <v>GASTOS DE COMERCIALIZACION Y PRODUCCION</v>
          </cell>
          <cell r="C13">
            <v>108659894</v>
          </cell>
          <cell r="D13">
            <v>331624210</v>
          </cell>
          <cell r="E13">
            <v>0</v>
          </cell>
          <cell r="F13">
            <v>112999975</v>
          </cell>
          <cell r="G13">
            <v>0</v>
          </cell>
          <cell r="H13">
            <v>553284079</v>
          </cell>
          <cell r="I13">
            <v>553284079</v>
          </cell>
          <cell r="J13">
            <v>553284079</v>
          </cell>
          <cell r="K13">
            <v>362053982</v>
          </cell>
          <cell r="L13">
            <v>362053982</v>
          </cell>
          <cell r="M13">
            <v>344272461</v>
          </cell>
          <cell r="N13">
            <v>344272461</v>
          </cell>
          <cell r="O13">
            <v>263894811</v>
          </cell>
          <cell r="P13">
            <v>263894811</v>
          </cell>
          <cell r="Q13">
            <v>241239470</v>
          </cell>
          <cell r="R13">
            <v>241239470</v>
          </cell>
          <cell r="S13">
            <v>0</v>
          </cell>
          <cell r="T13">
            <v>0</v>
          </cell>
          <cell r="U13">
            <v>191230097</v>
          </cell>
          <cell r="V13">
            <v>34.562732646424102</v>
          </cell>
          <cell r="W13">
            <v>209011618</v>
          </cell>
          <cell r="X13">
            <v>37.776546611962097</v>
          </cell>
          <cell r="Y13">
            <v>289389268</v>
          </cell>
          <cell r="Z13">
            <v>52.303921074873401</v>
          </cell>
          <cell r="AA13">
            <v>17781521</v>
          </cell>
          <cell r="AB13">
            <v>80377650</v>
          </cell>
          <cell r="AC13">
            <v>22655341</v>
          </cell>
        </row>
        <row r="14">
          <cell r="A14" t="str">
            <v>F.005.001</v>
          </cell>
          <cell r="B14" t="str">
            <v>COMERCIAL</v>
          </cell>
          <cell r="C14">
            <v>108659894</v>
          </cell>
          <cell r="D14">
            <v>331624210</v>
          </cell>
          <cell r="E14">
            <v>0</v>
          </cell>
          <cell r="F14">
            <v>112999975</v>
          </cell>
          <cell r="G14">
            <v>0</v>
          </cell>
          <cell r="H14">
            <v>553284079</v>
          </cell>
          <cell r="I14">
            <v>553284079</v>
          </cell>
          <cell r="J14">
            <v>553284079</v>
          </cell>
          <cell r="K14">
            <v>362053982</v>
          </cell>
          <cell r="L14">
            <v>362053982</v>
          </cell>
          <cell r="M14">
            <v>344272461</v>
          </cell>
          <cell r="N14">
            <v>344272461</v>
          </cell>
          <cell r="O14">
            <v>263894811</v>
          </cell>
          <cell r="P14">
            <v>263894811</v>
          </cell>
          <cell r="Q14">
            <v>241239470</v>
          </cell>
          <cell r="R14">
            <v>241239470</v>
          </cell>
          <cell r="S14">
            <v>0</v>
          </cell>
          <cell r="T14">
            <v>0</v>
          </cell>
          <cell r="U14">
            <v>191230097</v>
          </cell>
          <cell r="V14">
            <v>34.562732646424102</v>
          </cell>
          <cell r="W14">
            <v>209011618</v>
          </cell>
          <cell r="X14">
            <v>37.776546611962097</v>
          </cell>
          <cell r="Y14">
            <v>289389268</v>
          </cell>
          <cell r="Z14">
            <v>52.303921074873401</v>
          </cell>
          <cell r="AA14">
            <v>17781521</v>
          </cell>
          <cell r="AB14">
            <v>80377650</v>
          </cell>
          <cell r="AC14">
            <v>22655341</v>
          </cell>
        </row>
        <row r="15">
          <cell r="A15" t="str">
            <v>F.005.001.01</v>
          </cell>
          <cell r="B15" t="str">
            <v>GASTOS COMERCIALES</v>
          </cell>
          <cell r="C15">
            <v>108659894</v>
          </cell>
          <cell r="D15">
            <v>331624210</v>
          </cell>
          <cell r="E15">
            <v>0</v>
          </cell>
          <cell r="F15">
            <v>112999975</v>
          </cell>
          <cell r="G15">
            <v>0</v>
          </cell>
          <cell r="H15">
            <v>553284079</v>
          </cell>
          <cell r="I15">
            <v>553284079</v>
          </cell>
          <cell r="J15">
            <v>553284079</v>
          </cell>
          <cell r="K15">
            <v>362053982</v>
          </cell>
          <cell r="L15">
            <v>362053982</v>
          </cell>
          <cell r="M15">
            <v>344272461</v>
          </cell>
          <cell r="N15">
            <v>344272461</v>
          </cell>
          <cell r="O15">
            <v>263894811</v>
          </cell>
          <cell r="P15">
            <v>263894811</v>
          </cell>
          <cell r="Q15">
            <v>241239470</v>
          </cell>
          <cell r="R15">
            <v>241239470</v>
          </cell>
          <cell r="S15">
            <v>0</v>
          </cell>
          <cell r="T15">
            <v>0</v>
          </cell>
          <cell r="U15">
            <v>191230097</v>
          </cell>
          <cell r="V15">
            <v>34.562732646424102</v>
          </cell>
          <cell r="W15">
            <v>209011618</v>
          </cell>
          <cell r="X15">
            <v>37.776546611962097</v>
          </cell>
          <cell r="Y15">
            <v>289389268</v>
          </cell>
          <cell r="Z15">
            <v>52.303921074873401</v>
          </cell>
          <cell r="AA15">
            <v>17781521</v>
          </cell>
          <cell r="AB15">
            <v>80377650</v>
          </cell>
          <cell r="AC15">
            <v>22655341</v>
          </cell>
        </row>
        <row r="16">
          <cell r="A16" t="str">
            <v>F.005.001.01.0</v>
          </cell>
          <cell r="B16" t="str">
            <v>OPERACIONES COMERCIALES</v>
          </cell>
          <cell r="C16">
            <v>108659894</v>
          </cell>
          <cell r="D16">
            <v>331624210</v>
          </cell>
          <cell r="E16">
            <v>0</v>
          </cell>
          <cell r="F16">
            <v>112999975</v>
          </cell>
          <cell r="G16">
            <v>0</v>
          </cell>
          <cell r="H16">
            <v>553284079</v>
          </cell>
          <cell r="I16">
            <v>553284079</v>
          </cell>
          <cell r="J16">
            <v>553284079</v>
          </cell>
          <cell r="K16">
            <v>362053982</v>
          </cell>
          <cell r="L16">
            <v>362053982</v>
          </cell>
          <cell r="M16">
            <v>344272461</v>
          </cell>
          <cell r="N16">
            <v>344272461</v>
          </cell>
          <cell r="O16">
            <v>263894811</v>
          </cell>
          <cell r="P16">
            <v>263894811</v>
          </cell>
          <cell r="Q16">
            <v>241239470</v>
          </cell>
          <cell r="R16">
            <v>241239470</v>
          </cell>
          <cell r="S16">
            <v>0</v>
          </cell>
          <cell r="T16">
            <v>0</v>
          </cell>
          <cell r="U16">
            <v>191230097</v>
          </cell>
          <cell r="V16">
            <v>34.562732646424102</v>
          </cell>
          <cell r="W16">
            <v>209011618</v>
          </cell>
          <cell r="X16">
            <v>37.776546611962097</v>
          </cell>
          <cell r="Y16">
            <v>289389268</v>
          </cell>
          <cell r="Z16">
            <v>52.303921074873401</v>
          </cell>
          <cell r="AA16">
            <v>17781521</v>
          </cell>
          <cell r="AB16">
            <v>80377650</v>
          </cell>
          <cell r="AC16">
            <v>22655341</v>
          </cell>
        </row>
        <row r="17">
          <cell r="A17" t="str">
            <v>F.005.001.01.0.00</v>
          </cell>
          <cell r="B17" t="str">
            <v>Compra de Bienes Para la Venta</v>
          </cell>
          <cell r="C17">
            <v>108659894</v>
          </cell>
          <cell r="D17">
            <v>331624210</v>
          </cell>
          <cell r="E17">
            <v>0</v>
          </cell>
          <cell r="F17">
            <v>112999975</v>
          </cell>
          <cell r="G17">
            <v>0</v>
          </cell>
          <cell r="H17">
            <v>553284079</v>
          </cell>
          <cell r="I17">
            <v>553284079</v>
          </cell>
          <cell r="J17">
            <v>553284079</v>
          </cell>
          <cell r="K17">
            <v>362053982</v>
          </cell>
          <cell r="L17">
            <v>362053982</v>
          </cell>
          <cell r="M17">
            <v>344272461</v>
          </cell>
          <cell r="N17">
            <v>344272461</v>
          </cell>
          <cell r="O17">
            <v>263894811</v>
          </cell>
          <cell r="P17">
            <v>263894811</v>
          </cell>
          <cell r="Q17">
            <v>241239470</v>
          </cell>
          <cell r="R17">
            <v>241239470</v>
          </cell>
          <cell r="S17">
            <v>0</v>
          </cell>
          <cell r="T17">
            <v>0</v>
          </cell>
          <cell r="U17">
            <v>191230097</v>
          </cell>
          <cell r="V17">
            <v>34.562732646424102</v>
          </cell>
          <cell r="W17">
            <v>209011618</v>
          </cell>
          <cell r="X17">
            <v>37.776546611962097</v>
          </cell>
          <cell r="Y17">
            <v>289389268</v>
          </cell>
          <cell r="Z17">
            <v>52.303921074873401</v>
          </cell>
          <cell r="AA17">
            <v>17781521</v>
          </cell>
          <cell r="AB17">
            <v>80377650</v>
          </cell>
          <cell r="AC17">
            <v>22655341</v>
          </cell>
        </row>
        <row r="18">
          <cell r="A18" t="str">
            <v>F.005.001.01.0.00.00</v>
          </cell>
          <cell r="B18" t="str">
            <v>Compra de Bienes Para la Venta</v>
          </cell>
          <cell r="C18">
            <v>108659894</v>
          </cell>
          <cell r="D18">
            <v>331624210</v>
          </cell>
          <cell r="E18">
            <v>0</v>
          </cell>
          <cell r="F18">
            <v>112999975</v>
          </cell>
          <cell r="G18">
            <v>0</v>
          </cell>
          <cell r="H18">
            <v>553284079</v>
          </cell>
          <cell r="I18">
            <v>553284079</v>
          </cell>
          <cell r="J18">
            <v>553284079</v>
          </cell>
          <cell r="K18">
            <v>362053982</v>
          </cell>
          <cell r="L18">
            <v>362053982</v>
          </cell>
          <cell r="M18">
            <v>344272461</v>
          </cell>
          <cell r="N18">
            <v>344272461</v>
          </cell>
          <cell r="O18">
            <v>263894811</v>
          </cell>
          <cell r="P18">
            <v>263894811</v>
          </cell>
          <cell r="Q18">
            <v>241239470</v>
          </cell>
          <cell r="R18">
            <v>241239470</v>
          </cell>
          <cell r="S18">
            <v>0</v>
          </cell>
          <cell r="T18">
            <v>0</v>
          </cell>
          <cell r="U18">
            <v>191230097</v>
          </cell>
          <cell r="V18">
            <v>34.562732646424102</v>
          </cell>
          <cell r="W18">
            <v>209011618</v>
          </cell>
          <cell r="X18">
            <v>37.776546611962097</v>
          </cell>
          <cell r="Y18">
            <v>289389268</v>
          </cell>
          <cell r="Z18">
            <v>52.303921074873401</v>
          </cell>
          <cell r="AA18">
            <v>17781521</v>
          </cell>
          <cell r="AB18">
            <v>80377650</v>
          </cell>
          <cell r="AC18">
            <v>22655341</v>
          </cell>
        </row>
        <row r="19">
          <cell r="A19" t="str">
            <v>F.005.001.01.0.00.00.1</v>
          </cell>
          <cell r="B19" t="str">
            <v>Compra de Bienes Para la Venta</v>
          </cell>
          <cell r="C19">
            <v>108659894</v>
          </cell>
          <cell r="D19">
            <v>331624210</v>
          </cell>
          <cell r="E19">
            <v>0</v>
          </cell>
          <cell r="F19">
            <v>112999975</v>
          </cell>
          <cell r="G19">
            <v>0</v>
          </cell>
          <cell r="H19">
            <v>553284079</v>
          </cell>
          <cell r="I19">
            <v>553284079</v>
          </cell>
          <cell r="J19">
            <v>553284079</v>
          </cell>
          <cell r="K19">
            <v>362053982</v>
          </cell>
          <cell r="L19">
            <v>362053982</v>
          </cell>
          <cell r="M19">
            <v>344272461</v>
          </cell>
          <cell r="N19">
            <v>344272461</v>
          </cell>
          <cell r="O19">
            <v>263894811</v>
          </cell>
          <cell r="P19">
            <v>263894811</v>
          </cell>
          <cell r="Q19">
            <v>241239470</v>
          </cell>
          <cell r="R19">
            <v>241239470</v>
          </cell>
          <cell r="S19">
            <v>0</v>
          </cell>
          <cell r="T19">
            <v>0</v>
          </cell>
          <cell r="U19">
            <v>191230097</v>
          </cell>
          <cell r="V19">
            <v>34.562732646424102</v>
          </cell>
          <cell r="W19">
            <v>209011618</v>
          </cell>
          <cell r="X19">
            <v>37.776546611962097</v>
          </cell>
          <cell r="Y19">
            <v>289389268</v>
          </cell>
          <cell r="Z19">
            <v>52.303921074873401</v>
          </cell>
          <cell r="AA19">
            <v>17781521</v>
          </cell>
          <cell r="AB19">
            <v>80377650</v>
          </cell>
          <cell r="AC19">
            <v>22655341</v>
          </cell>
        </row>
        <row r="20">
          <cell r="A20" t="str">
            <v>F.005.001.01.0.00.00.1.4901418</v>
          </cell>
          <cell r="B20" t="str">
            <v>Convenio 327 de 2017 C.R.C.</v>
          </cell>
          <cell r="C20">
            <v>0</v>
          </cell>
          <cell r="D20">
            <v>128250000</v>
          </cell>
          <cell r="E20">
            <v>0</v>
          </cell>
          <cell r="F20">
            <v>0</v>
          </cell>
          <cell r="G20">
            <v>0</v>
          </cell>
          <cell r="H20">
            <v>128250000</v>
          </cell>
          <cell r="I20">
            <v>128250000</v>
          </cell>
          <cell r="J20">
            <v>128250000</v>
          </cell>
          <cell r="K20">
            <v>43601341</v>
          </cell>
          <cell r="L20">
            <v>43601341</v>
          </cell>
          <cell r="M20">
            <v>43601341</v>
          </cell>
          <cell r="N20">
            <v>43601341</v>
          </cell>
          <cell r="O20">
            <v>43503341</v>
          </cell>
          <cell r="P20">
            <v>43503341</v>
          </cell>
          <cell r="Q20">
            <v>20848000</v>
          </cell>
          <cell r="R20">
            <v>20848000</v>
          </cell>
          <cell r="S20">
            <v>0</v>
          </cell>
          <cell r="T20">
            <v>0</v>
          </cell>
          <cell r="U20">
            <v>84648659</v>
          </cell>
          <cell r="V20">
            <v>66.002853021442505</v>
          </cell>
          <cell r="W20">
            <v>84648659</v>
          </cell>
          <cell r="X20">
            <v>66.002853021442505</v>
          </cell>
          <cell r="Y20">
            <v>84746659</v>
          </cell>
          <cell r="Z20">
            <v>66.079266276803097</v>
          </cell>
          <cell r="AA20">
            <v>0</v>
          </cell>
          <cell r="AB20">
            <v>98000</v>
          </cell>
          <cell r="AC20">
            <v>22655341</v>
          </cell>
        </row>
        <row r="21">
          <cell r="A21" t="str">
            <v>F.005.001.01.0.00.00.1.4901420</v>
          </cell>
          <cell r="B21" t="str">
            <v>Cto 030 de 2017 S.G.C.</v>
          </cell>
          <cell r="C21">
            <v>108659894</v>
          </cell>
          <cell r="D21">
            <v>46568526</v>
          </cell>
          <cell r="E21">
            <v>0</v>
          </cell>
          <cell r="F21">
            <v>0</v>
          </cell>
          <cell r="G21">
            <v>0</v>
          </cell>
          <cell r="H21">
            <v>155228420</v>
          </cell>
          <cell r="I21">
            <v>155228420</v>
          </cell>
          <cell r="J21">
            <v>155228420</v>
          </cell>
          <cell r="K21">
            <v>121492601</v>
          </cell>
          <cell r="L21">
            <v>121492601</v>
          </cell>
          <cell r="M21">
            <v>121492601</v>
          </cell>
          <cell r="N21">
            <v>121492601</v>
          </cell>
          <cell r="O21">
            <v>118332337</v>
          </cell>
          <cell r="P21">
            <v>118332337</v>
          </cell>
          <cell r="Q21">
            <v>118332337</v>
          </cell>
          <cell r="R21">
            <v>118332337</v>
          </cell>
          <cell r="S21">
            <v>0</v>
          </cell>
          <cell r="T21">
            <v>0</v>
          </cell>
          <cell r="U21">
            <v>33735819</v>
          </cell>
          <cell r="V21">
            <v>21.733017059633802</v>
          </cell>
          <cell r="W21">
            <v>33735819</v>
          </cell>
          <cell r="X21">
            <v>21.733017059633802</v>
          </cell>
          <cell r="Y21">
            <v>36896083</v>
          </cell>
          <cell r="Z21">
            <v>23.7688968295883</v>
          </cell>
          <cell r="AA21">
            <v>0</v>
          </cell>
          <cell r="AB21">
            <v>3160264</v>
          </cell>
          <cell r="AC21">
            <v>0</v>
          </cell>
        </row>
        <row r="22">
          <cell r="A22" t="str">
            <v>F.005.001.01.0.00.00.1.4901424</v>
          </cell>
          <cell r="B22" t="str">
            <v>Conv. 19082017 Depto. Cauca. Diplomado - Políticas públicas de primera infancia</v>
          </cell>
          <cell r="C22">
            <v>0</v>
          </cell>
          <cell r="D22">
            <v>0</v>
          </cell>
          <cell r="E22">
            <v>0</v>
          </cell>
          <cell r="F22">
            <v>99999975</v>
          </cell>
          <cell r="G22">
            <v>0</v>
          </cell>
          <cell r="H22">
            <v>99999975</v>
          </cell>
          <cell r="I22">
            <v>99999975</v>
          </cell>
          <cell r="J22">
            <v>99999975</v>
          </cell>
          <cell r="K22">
            <v>97251301</v>
          </cell>
          <cell r="L22">
            <v>97251301</v>
          </cell>
          <cell r="M22">
            <v>79681326</v>
          </cell>
          <cell r="N22">
            <v>79681326</v>
          </cell>
          <cell r="O22">
            <v>64879387</v>
          </cell>
          <cell r="P22">
            <v>64879387</v>
          </cell>
          <cell r="Q22">
            <v>64879387</v>
          </cell>
          <cell r="R22">
            <v>64879387</v>
          </cell>
          <cell r="S22">
            <v>0</v>
          </cell>
          <cell r="T22">
            <v>0</v>
          </cell>
          <cell r="U22">
            <v>2748674</v>
          </cell>
          <cell r="V22">
            <v>2.7486746871686698</v>
          </cell>
          <cell r="W22">
            <v>20318649</v>
          </cell>
          <cell r="X22">
            <v>20.318654079663499</v>
          </cell>
          <cell r="Y22">
            <v>35120588</v>
          </cell>
          <cell r="Z22">
            <v>35.120596780149199</v>
          </cell>
          <cell r="AA22">
            <v>17569975</v>
          </cell>
          <cell r="AB22">
            <v>14801939</v>
          </cell>
          <cell r="AC22">
            <v>0</v>
          </cell>
        </row>
        <row r="23">
          <cell r="A23" t="str">
            <v>F.005.001.01.0.00.00.1.4901432</v>
          </cell>
          <cell r="B23" t="str">
            <v>Convenio 1407/18 Mincultura ColMayor. Apoyo al proyecto denominado: teatro y performance en espacios patrimoniales de Popayán</v>
          </cell>
          <cell r="C23">
            <v>0</v>
          </cell>
          <cell r="D23">
            <v>25000000</v>
          </cell>
          <cell r="E23">
            <v>0</v>
          </cell>
          <cell r="F23">
            <v>0</v>
          </cell>
          <cell r="G23">
            <v>0</v>
          </cell>
          <cell r="H23">
            <v>25000000</v>
          </cell>
          <cell r="I23">
            <v>25000000</v>
          </cell>
          <cell r="J23">
            <v>25000000</v>
          </cell>
          <cell r="K23">
            <v>12880000</v>
          </cell>
          <cell r="L23">
            <v>12880000</v>
          </cell>
          <cell r="M23">
            <v>12880000</v>
          </cell>
          <cell r="N23">
            <v>12880000</v>
          </cell>
          <cell r="O23">
            <v>10015600</v>
          </cell>
          <cell r="P23">
            <v>10015600</v>
          </cell>
          <cell r="Q23">
            <v>10015600</v>
          </cell>
          <cell r="R23">
            <v>10015600</v>
          </cell>
          <cell r="S23">
            <v>0</v>
          </cell>
          <cell r="T23">
            <v>0</v>
          </cell>
          <cell r="U23">
            <v>12120000</v>
          </cell>
          <cell r="V23">
            <v>48.480000000000004</v>
          </cell>
          <cell r="W23">
            <v>12120000</v>
          </cell>
          <cell r="X23">
            <v>48.480000000000004</v>
          </cell>
          <cell r="Y23">
            <v>14984400</v>
          </cell>
          <cell r="Z23">
            <v>59.937600000000003</v>
          </cell>
          <cell r="AA23">
            <v>0</v>
          </cell>
          <cell r="AB23">
            <v>2864400</v>
          </cell>
          <cell r="AC23">
            <v>0</v>
          </cell>
        </row>
        <row r="24">
          <cell r="A24" t="str">
            <v>F.005.001.01.0.00.00.1.4901434</v>
          </cell>
          <cell r="B24" t="str">
            <v>Convenio 2298 de 2018 MinCultura. Feria del Libro  de Popayán 2018</v>
          </cell>
          <cell r="C24">
            <v>0</v>
          </cell>
          <cell r="D24">
            <v>0</v>
          </cell>
          <cell r="E24">
            <v>0</v>
          </cell>
          <cell r="F24">
            <v>13000000</v>
          </cell>
          <cell r="G24">
            <v>0</v>
          </cell>
          <cell r="H24">
            <v>13000000</v>
          </cell>
          <cell r="I24">
            <v>13000000</v>
          </cell>
          <cell r="J24">
            <v>13000000</v>
          </cell>
          <cell r="K24">
            <v>7590240</v>
          </cell>
          <cell r="L24">
            <v>7590240</v>
          </cell>
          <cell r="M24">
            <v>7590240</v>
          </cell>
          <cell r="N24">
            <v>7590240</v>
          </cell>
          <cell r="O24">
            <v>7590240</v>
          </cell>
          <cell r="P24">
            <v>7590240</v>
          </cell>
          <cell r="Q24">
            <v>7590240</v>
          </cell>
          <cell r="R24">
            <v>7590240</v>
          </cell>
          <cell r="S24">
            <v>0</v>
          </cell>
          <cell r="T24">
            <v>0</v>
          </cell>
          <cell r="U24">
            <v>5409760</v>
          </cell>
          <cell r="V24">
            <v>41.613538461538504</v>
          </cell>
          <cell r="W24">
            <v>5409760</v>
          </cell>
          <cell r="X24">
            <v>41.613538461538504</v>
          </cell>
          <cell r="Y24">
            <v>5409760</v>
          </cell>
          <cell r="Z24">
            <v>41.613538461538504</v>
          </cell>
          <cell r="AA24">
            <v>0</v>
          </cell>
          <cell r="AB24">
            <v>0</v>
          </cell>
          <cell r="AC24">
            <v>0</v>
          </cell>
        </row>
        <row r="25">
          <cell r="A25" t="str">
            <v>F.005.001.01.0.00.00.1.4901435</v>
          </cell>
          <cell r="B25" t="str">
            <v>Contrato 000441 de 2018. CRC.Diplomado: educación ambiental y posconflicto en  el marco del proyecto POAI fortalecimiento en la implementación de la educación ambiental, en 20 municipios afectados por el conflicto armado en el departamento del Cauca</v>
          </cell>
          <cell r="C25">
            <v>0</v>
          </cell>
          <cell r="D25">
            <v>100760000</v>
          </cell>
          <cell r="E25">
            <v>0</v>
          </cell>
          <cell r="F25">
            <v>0</v>
          </cell>
          <cell r="G25">
            <v>0</v>
          </cell>
          <cell r="H25">
            <v>100760000</v>
          </cell>
          <cell r="I25">
            <v>100760000</v>
          </cell>
          <cell r="J25">
            <v>100760000</v>
          </cell>
          <cell r="K25">
            <v>56979819</v>
          </cell>
          <cell r="L25">
            <v>56979819</v>
          </cell>
          <cell r="M25">
            <v>56768273</v>
          </cell>
          <cell r="N25">
            <v>56768273</v>
          </cell>
          <cell r="O25">
            <v>19573906</v>
          </cell>
          <cell r="P25">
            <v>19573906</v>
          </cell>
          <cell r="Q25">
            <v>19573906</v>
          </cell>
          <cell r="R25">
            <v>19573906</v>
          </cell>
          <cell r="S25">
            <v>0</v>
          </cell>
          <cell r="T25">
            <v>0</v>
          </cell>
          <cell r="U25">
            <v>43780181</v>
          </cell>
          <cell r="V25">
            <v>43.449961294164396</v>
          </cell>
          <cell r="W25">
            <v>43991727</v>
          </cell>
          <cell r="X25">
            <v>43.659911671298104</v>
          </cell>
          <cell r="Y25">
            <v>81186094</v>
          </cell>
          <cell r="Z25">
            <v>80.573733624454093</v>
          </cell>
          <cell r="AA25">
            <v>211546</v>
          </cell>
          <cell r="AB25">
            <v>37194367</v>
          </cell>
          <cell r="AC25">
            <v>0</v>
          </cell>
        </row>
        <row r="26">
          <cell r="A26" t="str">
            <v>F.005.001.01.0.00.00.1.4901436</v>
          </cell>
          <cell r="B26" t="str">
            <v>Contrato 023 de 2018 S.G.C. Apoyar las labores de monitoreo y procesamiento primario de datos e información obtenida por medio de las redes de vigilancia volcánica y sismológica del observatorio vulcanológico y sismológico de popayán del sgc</v>
          </cell>
          <cell r="C26">
            <v>0</v>
          </cell>
          <cell r="D26">
            <v>31045684</v>
          </cell>
          <cell r="E26">
            <v>0</v>
          </cell>
          <cell r="F26">
            <v>0</v>
          </cell>
          <cell r="G26">
            <v>0</v>
          </cell>
          <cell r="H26">
            <v>31045684</v>
          </cell>
          <cell r="I26">
            <v>31045684</v>
          </cell>
          <cell r="J26">
            <v>31045684</v>
          </cell>
          <cell r="K26">
            <v>22258680</v>
          </cell>
          <cell r="L26">
            <v>22258680</v>
          </cell>
          <cell r="M26">
            <v>22258680</v>
          </cell>
          <cell r="N26">
            <v>22258680</v>
          </cell>
          <cell r="O26">
            <v>0</v>
          </cell>
          <cell r="P26">
            <v>0</v>
          </cell>
          <cell r="Q26">
            <v>0</v>
          </cell>
          <cell r="R26">
            <v>0</v>
          </cell>
          <cell r="S26">
            <v>0</v>
          </cell>
          <cell r="T26">
            <v>0</v>
          </cell>
          <cell r="U26">
            <v>8787004</v>
          </cell>
          <cell r="V26">
            <v>28.303464017735898</v>
          </cell>
          <cell r="W26">
            <v>8787004</v>
          </cell>
          <cell r="X26">
            <v>28.303464017735898</v>
          </cell>
          <cell r="Y26">
            <v>31045684</v>
          </cell>
          <cell r="Z26">
            <v>100</v>
          </cell>
          <cell r="AA26">
            <v>0</v>
          </cell>
          <cell r="AB26">
            <v>22258680</v>
          </cell>
          <cell r="AC26">
            <v>0</v>
          </cell>
        </row>
        <row r="27">
          <cell r="A27" t="str">
            <v>I</v>
          </cell>
          <cell r="B27" t="str">
            <v>INVERSION</v>
          </cell>
          <cell r="C27">
            <v>11633129488</v>
          </cell>
          <cell r="D27">
            <v>5314848092</v>
          </cell>
          <cell r="E27">
            <v>0</v>
          </cell>
          <cell r="F27">
            <v>155339026</v>
          </cell>
          <cell r="G27">
            <v>155339026</v>
          </cell>
          <cell r="H27">
            <v>16947977580</v>
          </cell>
          <cell r="I27">
            <v>16947977580</v>
          </cell>
          <cell r="J27">
            <v>16947977580</v>
          </cell>
          <cell r="K27">
            <v>8995353033.7399998</v>
          </cell>
          <cell r="L27">
            <v>8995353033.7399998</v>
          </cell>
          <cell r="M27">
            <v>8362900914.7399998</v>
          </cell>
          <cell r="N27">
            <v>8362900914.7399998</v>
          </cell>
          <cell r="O27">
            <v>6746694812.7399998</v>
          </cell>
          <cell r="P27">
            <v>6746694812.7399998</v>
          </cell>
          <cell r="Q27">
            <v>6675248076.7399998</v>
          </cell>
          <cell r="R27">
            <v>6675248076.7399998</v>
          </cell>
          <cell r="S27">
            <v>0</v>
          </cell>
          <cell r="T27">
            <v>0</v>
          </cell>
          <cell r="U27">
            <v>7952624546.2600002</v>
          </cell>
          <cell r="V27">
            <v>46.923737706879798</v>
          </cell>
          <cell r="W27">
            <v>8585076665.2600002</v>
          </cell>
          <cell r="X27">
            <v>50.655463902613903</v>
          </cell>
          <cell r="Y27">
            <v>10201282767.26</v>
          </cell>
          <cell r="Z27">
            <v>60.191740985652196</v>
          </cell>
          <cell r="AA27">
            <v>632452119</v>
          </cell>
          <cell r="AB27">
            <v>1616206102</v>
          </cell>
          <cell r="AC27">
            <v>71446736</v>
          </cell>
        </row>
        <row r="28">
          <cell r="A28" t="str">
            <v>I.310</v>
          </cell>
          <cell r="B28" t="str">
            <v>DIVULGAC.ASIST.TECNICA Y CAPACIT.REC.HUMANO</v>
          </cell>
          <cell r="C28">
            <v>4505209951</v>
          </cell>
          <cell r="D28">
            <v>802425546</v>
          </cell>
          <cell r="E28">
            <v>0</v>
          </cell>
          <cell r="F28">
            <v>0</v>
          </cell>
          <cell r="G28">
            <v>0</v>
          </cell>
          <cell r="H28">
            <v>5307635497</v>
          </cell>
          <cell r="I28">
            <v>5307635497</v>
          </cell>
          <cell r="J28">
            <v>5307635497</v>
          </cell>
          <cell r="K28">
            <v>1961386258</v>
          </cell>
          <cell r="L28">
            <v>1961386258</v>
          </cell>
          <cell r="M28">
            <v>1961386258</v>
          </cell>
          <cell r="N28">
            <v>1961386258</v>
          </cell>
          <cell r="O28">
            <v>1878978936</v>
          </cell>
          <cell r="P28">
            <v>1878978936</v>
          </cell>
          <cell r="Q28">
            <v>1878978936</v>
          </cell>
          <cell r="R28">
            <v>1878978936</v>
          </cell>
          <cell r="S28">
            <v>0</v>
          </cell>
          <cell r="T28">
            <v>0</v>
          </cell>
          <cell r="U28">
            <v>3346249239</v>
          </cell>
          <cell r="V28">
            <v>63.045950327436401</v>
          </cell>
          <cell r="W28">
            <v>3346249239</v>
          </cell>
          <cell r="X28">
            <v>63.045950327436401</v>
          </cell>
          <cell r="Y28">
            <v>3428656561</v>
          </cell>
          <cell r="Z28">
            <v>64.598568664671106</v>
          </cell>
          <cell r="AA28">
            <v>0</v>
          </cell>
          <cell r="AB28">
            <v>82407322</v>
          </cell>
          <cell r="AC28">
            <v>0</v>
          </cell>
        </row>
        <row r="29">
          <cell r="A29" t="str">
            <v>I.310.705</v>
          </cell>
          <cell r="B29" t="str">
            <v>Educacuón Superior</v>
          </cell>
          <cell r="C29">
            <v>4505209951</v>
          </cell>
          <cell r="D29">
            <v>802425546</v>
          </cell>
          <cell r="E29">
            <v>0</v>
          </cell>
          <cell r="F29">
            <v>0</v>
          </cell>
          <cell r="G29">
            <v>0</v>
          </cell>
          <cell r="H29">
            <v>5307635497</v>
          </cell>
          <cell r="I29">
            <v>5307635497</v>
          </cell>
          <cell r="J29">
            <v>5307635497</v>
          </cell>
          <cell r="K29">
            <v>1961386258</v>
          </cell>
          <cell r="L29">
            <v>1961386258</v>
          </cell>
          <cell r="M29">
            <v>1961386258</v>
          </cell>
          <cell r="N29">
            <v>1961386258</v>
          </cell>
          <cell r="O29">
            <v>1878978936</v>
          </cell>
          <cell r="P29">
            <v>1878978936</v>
          </cell>
          <cell r="Q29">
            <v>1878978936</v>
          </cell>
          <cell r="R29">
            <v>1878978936</v>
          </cell>
          <cell r="S29">
            <v>0</v>
          </cell>
          <cell r="T29">
            <v>0</v>
          </cell>
          <cell r="U29">
            <v>3346249239</v>
          </cell>
          <cell r="V29">
            <v>63.045950327436401</v>
          </cell>
          <cell r="W29">
            <v>3346249239</v>
          </cell>
          <cell r="X29">
            <v>63.045950327436401</v>
          </cell>
          <cell r="Y29">
            <v>3428656561</v>
          </cell>
          <cell r="Z29">
            <v>64.598568664671106</v>
          </cell>
          <cell r="AA29">
            <v>0</v>
          </cell>
          <cell r="AB29">
            <v>82407322</v>
          </cell>
          <cell r="AC29">
            <v>0</v>
          </cell>
        </row>
        <row r="30">
          <cell r="A30" t="str">
            <v>I.310.705.121</v>
          </cell>
          <cell r="B30" t="str">
            <v>Convenio 11682013 Gobernacion del Cauca. Fortalecimiento de la cultura ciudadana en ciencia  tecnología e innovación a través de la investigación como estrategia pedagógica en el departamento del Cauca</v>
          </cell>
          <cell r="C30">
            <v>2982765238</v>
          </cell>
          <cell r="D30">
            <v>0</v>
          </cell>
          <cell r="E30">
            <v>0</v>
          </cell>
          <cell r="F30">
            <v>0</v>
          </cell>
          <cell r="G30">
            <v>0</v>
          </cell>
          <cell r="H30">
            <v>2982765238</v>
          </cell>
          <cell r="I30">
            <v>2982765238</v>
          </cell>
          <cell r="J30">
            <v>2982765238</v>
          </cell>
          <cell r="K30">
            <v>575975617</v>
          </cell>
          <cell r="L30">
            <v>575975617</v>
          </cell>
          <cell r="M30">
            <v>575975617</v>
          </cell>
          <cell r="N30">
            <v>575975617</v>
          </cell>
          <cell r="O30">
            <v>541005016</v>
          </cell>
          <cell r="P30">
            <v>541005016</v>
          </cell>
          <cell r="Q30">
            <v>541005016</v>
          </cell>
          <cell r="R30">
            <v>541005016</v>
          </cell>
          <cell r="S30">
            <v>0</v>
          </cell>
          <cell r="T30">
            <v>0</v>
          </cell>
          <cell r="U30">
            <v>2406789621</v>
          </cell>
          <cell r="V30">
            <v>80.689877645677498</v>
          </cell>
          <cell r="W30">
            <v>2406789621</v>
          </cell>
          <cell r="X30">
            <v>80.689877645677498</v>
          </cell>
          <cell r="Y30">
            <v>2441760222</v>
          </cell>
          <cell r="Z30">
            <v>81.862299818045599</v>
          </cell>
          <cell r="AA30">
            <v>0</v>
          </cell>
          <cell r="AB30">
            <v>34970601</v>
          </cell>
          <cell r="AC30">
            <v>0</v>
          </cell>
        </row>
        <row r="31">
          <cell r="A31" t="str">
            <v>I.310.705.121.0</v>
          </cell>
          <cell r="B31" t="str">
            <v>Convenio 11682013 Gobernacion del Cauca. Fortalecimiento de la cultura ciudadana en ciencia  tecnología e innovación a través de la investigación como estrategia pedagógica en el departamento del Cauca</v>
          </cell>
          <cell r="C31">
            <v>2982765238</v>
          </cell>
          <cell r="D31">
            <v>0</v>
          </cell>
          <cell r="E31">
            <v>0</v>
          </cell>
          <cell r="F31">
            <v>0</v>
          </cell>
          <cell r="G31">
            <v>0</v>
          </cell>
          <cell r="H31">
            <v>2982765238</v>
          </cell>
          <cell r="I31">
            <v>2982765238</v>
          </cell>
          <cell r="J31">
            <v>2982765238</v>
          </cell>
          <cell r="K31">
            <v>575975617</v>
          </cell>
          <cell r="L31">
            <v>575975617</v>
          </cell>
          <cell r="M31">
            <v>575975617</v>
          </cell>
          <cell r="N31">
            <v>575975617</v>
          </cell>
          <cell r="O31">
            <v>541005016</v>
          </cell>
          <cell r="P31">
            <v>541005016</v>
          </cell>
          <cell r="Q31">
            <v>541005016</v>
          </cell>
          <cell r="R31">
            <v>541005016</v>
          </cell>
          <cell r="S31">
            <v>0</v>
          </cell>
          <cell r="T31">
            <v>0</v>
          </cell>
          <cell r="U31">
            <v>2406789621</v>
          </cell>
          <cell r="V31">
            <v>80.689877645677498</v>
          </cell>
          <cell r="W31">
            <v>2406789621</v>
          </cell>
          <cell r="X31">
            <v>80.689877645677498</v>
          </cell>
          <cell r="Y31">
            <v>2441760222</v>
          </cell>
          <cell r="Z31">
            <v>81.862299818045599</v>
          </cell>
          <cell r="AA31">
            <v>0</v>
          </cell>
          <cell r="AB31">
            <v>34970601</v>
          </cell>
          <cell r="AC31">
            <v>0</v>
          </cell>
        </row>
        <row r="32">
          <cell r="A32" t="str">
            <v>I.310.705.121.0.01</v>
          </cell>
          <cell r="B32" t="str">
            <v>Convenio 11682013 Gobernacion del Cauca. Fortalecimiento de la cultura ciudadana en ciencia  tecnología e innovación a través de la investigación como estrategia pedagógica en el departamento del Cauca</v>
          </cell>
          <cell r="C32">
            <v>2982765238</v>
          </cell>
          <cell r="D32">
            <v>0</v>
          </cell>
          <cell r="E32">
            <v>0</v>
          </cell>
          <cell r="F32">
            <v>0</v>
          </cell>
          <cell r="G32">
            <v>0</v>
          </cell>
          <cell r="H32">
            <v>2982765238</v>
          </cell>
          <cell r="I32">
            <v>2982765238</v>
          </cell>
          <cell r="J32">
            <v>2982765238</v>
          </cell>
          <cell r="K32">
            <v>575975617</v>
          </cell>
          <cell r="L32">
            <v>575975617</v>
          </cell>
          <cell r="M32">
            <v>575975617</v>
          </cell>
          <cell r="N32">
            <v>575975617</v>
          </cell>
          <cell r="O32">
            <v>541005016</v>
          </cell>
          <cell r="P32">
            <v>541005016</v>
          </cell>
          <cell r="Q32">
            <v>541005016</v>
          </cell>
          <cell r="R32">
            <v>541005016</v>
          </cell>
          <cell r="S32">
            <v>0</v>
          </cell>
          <cell r="T32">
            <v>0</v>
          </cell>
          <cell r="U32">
            <v>2406789621</v>
          </cell>
          <cell r="V32">
            <v>80.689877645677498</v>
          </cell>
          <cell r="W32">
            <v>2406789621</v>
          </cell>
          <cell r="X32">
            <v>80.689877645677498</v>
          </cell>
          <cell r="Y32">
            <v>2441760222</v>
          </cell>
          <cell r="Z32">
            <v>81.862299818045599</v>
          </cell>
          <cell r="AA32">
            <v>0</v>
          </cell>
          <cell r="AB32">
            <v>34970601</v>
          </cell>
          <cell r="AC32">
            <v>0</v>
          </cell>
        </row>
        <row r="33">
          <cell r="A33" t="str">
            <v>I.310.705.121.0.01.00</v>
          </cell>
          <cell r="B33" t="str">
            <v>Convenio 11682013 Gobernacion del Cauca. Fortalecimiento de la cultura ciudadana en ciencia  tecnología e innovación a través de la investigación como estrategia pedagógica en el departamento del Cauca</v>
          </cell>
          <cell r="C33">
            <v>2982765238</v>
          </cell>
          <cell r="D33">
            <v>0</v>
          </cell>
          <cell r="E33">
            <v>0</v>
          </cell>
          <cell r="F33">
            <v>0</v>
          </cell>
          <cell r="G33">
            <v>0</v>
          </cell>
          <cell r="H33">
            <v>2982765238</v>
          </cell>
          <cell r="I33">
            <v>2982765238</v>
          </cell>
          <cell r="J33">
            <v>2982765238</v>
          </cell>
          <cell r="K33">
            <v>575975617</v>
          </cell>
          <cell r="L33">
            <v>575975617</v>
          </cell>
          <cell r="M33">
            <v>575975617</v>
          </cell>
          <cell r="N33">
            <v>575975617</v>
          </cell>
          <cell r="O33">
            <v>541005016</v>
          </cell>
          <cell r="P33">
            <v>541005016</v>
          </cell>
          <cell r="Q33">
            <v>541005016</v>
          </cell>
          <cell r="R33">
            <v>541005016</v>
          </cell>
          <cell r="S33">
            <v>0</v>
          </cell>
          <cell r="T33">
            <v>0</v>
          </cell>
          <cell r="U33">
            <v>2406789621</v>
          </cell>
          <cell r="V33">
            <v>80.689877645677498</v>
          </cell>
          <cell r="W33">
            <v>2406789621</v>
          </cell>
          <cell r="X33">
            <v>80.689877645677498</v>
          </cell>
          <cell r="Y33">
            <v>2441760222</v>
          </cell>
          <cell r="Z33">
            <v>81.862299818045599</v>
          </cell>
          <cell r="AA33">
            <v>0</v>
          </cell>
          <cell r="AB33">
            <v>34970601</v>
          </cell>
          <cell r="AC33">
            <v>0</v>
          </cell>
        </row>
        <row r="34">
          <cell r="A34" t="str">
            <v>I.310.705.121.0.01.00.1</v>
          </cell>
          <cell r="B34" t="str">
            <v>Convenio 11682013 Gobernacion del Cauca. Fortalecimiento de la cultura ciudadana en ciencia  tecnología e innovación a través de la investigación como estrategia pedagógica en el departamento del Cauca</v>
          </cell>
          <cell r="C34">
            <v>2982765238</v>
          </cell>
          <cell r="D34">
            <v>0</v>
          </cell>
          <cell r="E34">
            <v>0</v>
          </cell>
          <cell r="F34">
            <v>0</v>
          </cell>
          <cell r="G34">
            <v>0</v>
          </cell>
          <cell r="H34">
            <v>2982765238</v>
          </cell>
          <cell r="I34">
            <v>2982765238</v>
          </cell>
          <cell r="J34">
            <v>2982765238</v>
          </cell>
          <cell r="K34">
            <v>575975617</v>
          </cell>
          <cell r="L34">
            <v>575975617</v>
          </cell>
          <cell r="M34">
            <v>575975617</v>
          </cell>
          <cell r="N34">
            <v>575975617</v>
          </cell>
          <cell r="O34">
            <v>541005016</v>
          </cell>
          <cell r="P34">
            <v>541005016</v>
          </cell>
          <cell r="Q34">
            <v>541005016</v>
          </cell>
          <cell r="R34">
            <v>541005016</v>
          </cell>
          <cell r="S34">
            <v>0</v>
          </cell>
          <cell r="T34">
            <v>0</v>
          </cell>
          <cell r="U34">
            <v>2406789621</v>
          </cell>
          <cell r="V34">
            <v>80.689877645677498</v>
          </cell>
          <cell r="W34">
            <v>2406789621</v>
          </cell>
          <cell r="X34">
            <v>80.689877645677498</v>
          </cell>
          <cell r="Y34">
            <v>2441760222</v>
          </cell>
          <cell r="Z34">
            <v>81.862299818045599</v>
          </cell>
          <cell r="AA34">
            <v>0</v>
          </cell>
          <cell r="AB34">
            <v>34970601</v>
          </cell>
          <cell r="AC34">
            <v>0</v>
          </cell>
        </row>
        <row r="35">
          <cell r="A35" t="str">
            <v>I.310.705.121.0.01.00.1.4901355</v>
          </cell>
          <cell r="B35" t="str">
            <v>Convenio 11682013 Gobernacion del Cauca. Fortalecimiento de la cultura ciudadana en ciencia  tecnología e innovación a través de la investigación como estrategia pedagógica en el departamento del Cauca</v>
          </cell>
          <cell r="C35">
            <v>2982765238</v>
          </cell>
          <cell r="D35">
            <v>0</v>
          </cell>
          <cell r="E35">
            <v>0</v>
          </cell>
          <cell r="F35">
            <v>0</v>
          </cell>
          <cell r="G35">
            <v>0</v>
          </cell>
          <cell r="H35">
            <v>2982765238</v>
          </cell>
          <cell r="I35">
            <v>2982765238</v>
          </cell>
          <cell r="J35">
            <v>2982765238</v>
          </cell>
          <cell r="K35">
            <v>575975617</v>
          </cell>
          <cell r="L35">
            <v>575975617</v>
          </cell>
          <cell r="M35">
            <v>575975617</v>
          </cell>
          <cell r="N35">
            <v>575975617</v>
          </cell>
          <cell r="O35">
            <v>541005016</v>
          </cell>
          <cell r="P35">
            <v>541005016</v>
          </cell>
          <cell r="Q35">
            <v>541005016</v>
          </cell>
          <cell r="R35">
            <v>541005016</v>
          </cell>
          <cell r="S35">
            <v>0</v>
          </cell>
          <cell r="T35">
            <v>0</v>
          </cell>
          <cell r="U35">
            <v>2406789621</v>
          </cell>
          <cell r="V35">
            <v>80.689877645677498</v>
          </cell>
          <cell r="W35">
            <v>2406789621</v>
          </cell>
          <cell r="X35">
            <v>80.689877645677498</v>
          </cell>
          <cell r="Y35">
            <v>2441760222</v>
          </cell>
          <cell r="Z35">
            <v>81.862299818045599</v>
          </cell>
          <cell r="AA35">
            <v>0</v>
          </cell>
          <cell r="AB35">
            <v>34970601</v>
          </cell>
          <cell r="AC35">
            <v>0</v>
          </cell>
        </row>
        <row r="36">
          <cell r="A36" t="str">
            <v>I.310.705.122</v>
          </cell>
          <cell r="B36" t="str">
            <v>Convenio 11702013 Gobernacion del Cauca. Fortalecimiento de la calidad de la educación básica y media en 64 instituciones  educativas de bajo logro en trece municipios del norte del Cauca - Contrato Plan</v>
          </cell>
          <cell r="C36">
            <v>775034591</v>
          </cell>
          <cell r="D36">
            <v>0</v>
          </cell>
          <cell r="E36">
            <v>0</v>
          </cell>
          <cell r="F36">
            <v>0</v>
          </cell>
          <cell r="G36">
            <v>0</v>
          </cell>
          <cell r="H36">
            <v>775034591</v>
          </cell>
          <cell r="I36">
            <v>775034591</v>
          </cell>
          <cell r="J36">
            <v>775034591</v>
          </cell>
          <cell r="K36">
            <v>0</v>
          </cell>
          <cell r="L36">
            <v>0</v>
          </cell>
          <cell r="M36">
            <v>0</v>
          </cell>
          <cell r="N36">
            <v>0</v>
          </cell>
          <cell r="O36">
            <v>0</v>
          </cell>
          <cell r="P36">
            <v>0</v>
          </cell>
          <cell r="Q36">
            <v>0</v>
          </cell>
          <cell r="R36">
            <v>0</v>
          </cell>
          <cell r="S36">
            <v>0</v>
          </cell>
          <cell r="T36">
            <v>0</v>
          </cell>
          <cell r="U36">
            <v>775034591</v>
          </cell>
          <cell r="V36">
            <v>100</v>
          </cell>
          <cell r="W36">
            <v>775034591</v>
          </cell>
          <cell r="X36">
            <v>100</v>
          </cell>
          <cell r="Y36">
            <v>775034591</v>
          </cell>
          <cell r="Z36">
            <v>100</v>
          </cell>
          <cell r="AA36">
            <v>0</v>
          </cell>
          <cell r="AB36">
            <v>0</v>
          </cell>
          <cell r="AC36">
            <v>0</v>
          </cell>
        </row>
        <row r="37">
          <cell r="A37" t="str">
            <v>I.310.705.122.0</v>
          </cell>
          <cell r="B37" t="str">
            <v>Convenio 11702013 Gobernacion del Cauca. Fortalecimiento de la calidad de la educación básica y media en 64 instituciones  educativas de bajo logro en trece municipios del norte del Cauca - Contrato Plan</v>
          </cell>
          <cell r="C37">
            <v>775034591</v>
          </cell>
          <cell r="D37">
            <v>0</v>
          </cell>
          <cell r="E37">
            <v>0</v>
          </cell>
          <cell r="F37">
            <v>0</v>
          </cell>
          <cell r="G37">
            <v>0</v>
          </cell>
          <cell r="H37">
            <v>775034591</v>
          </cell>
          <cell r="I37">
            <v>775034591</v>
          </cell>
          <cell r="J37">
            <v>775034591</v>
          </cell>
          <cell r="K37">
            <v>0</v>
          </cell>
          <cell r="L37">
            <v>0</v>
          </cell>
          <cell r="M37">
            <v>0</v>
          </cell>
          <cell r="N37">
            <v>0</v>
          </cell>
          <cell r="O37">
            <v>0</v>
          </cell>
          <cell r="P37">
            <v>0</v>
          </cell>
          <cell r="Q37">
            <v>0</v>
          </cell>
          <cell r="R37">
            <v>0</v>
          </cell>
          <cell r="S37">
            <v>0</v>
          </cell>
          <cell r="T37">
            <v>0</v>
          </cell>
          <cell r="U37">
            <v>775034591</v>
          </cell>
          <cell r="V37">
            <v>100</v>
          </cell>
          <cell r="W37">
            <v>775034591</v>
          </cell>
          <cell r="X37">
            <v>100</v>
          </cell>
          <cell r="Y37">
            <v>775034591</v>
          </cell>
          <cell r="Z37">
            <v>100</v>
          </cell>
          <cell r="AA37">
            <v>0</v>
          </cell>
          <cell r="AB37">
            <v>0</v>
          </cell>
          <cell r="AC37">
            <v>0</v>
          </cell>
        </row>
        <row r="38">
          <cell r="A38" t="str">
            <v>I.310.705.122.0.01</v>
          </cell>
          <cell r="B38" t="str">
            <v>Convenio 11702013 Gobernacion del Cauca. Fortalecimiento de la calidad de la educación básica y media en 64 instituciones  educativas de bajo logro en trece municipios del norte del Cauca - Contrato Plan</v>
          </cell>
          <cell r="C38">
            <v>775034591</v>
          </cell>
          <cell r="D38">
            <v>0</v>
          </cell>
          <cell r="E38">
            <v>0</v>
          </cell>
          <cell r="F38">
            <v>0</v>
          </cell>
          <cell r="G38">
            <v>0</v>
          </cell>
          <cell r="H38">
            <v>775034591</v>
          </cell>
          <cell r="I38">
            <v>775034591</v>
          </cell>
          <cell r="J38">
            <v>775034591</v>
          </cell>
          <cell r="K38">
            <v>0</v>
          </cell>
          <cell r="L38">
            <v>0</v>
          </cell>
          <cell r="M38">
            <v>0</v>
          </cell>
          <cell r="N38">
            <v>0</v>
          </cell>
          <cell r="O38">
            <v>0</v>
          </cell>
          <cell r="P38">
            <v>0</v>
          </cell>
          <cell r="Q38">
            <v>0</v>
          </cell>
          <cell r="R38">
            <v>0</v>
          </cell>
          <cell r="S38">
            <v>0</v>
          </cell>
          <cell r="T38">
            <v>0</v>
          </cell>
          <cell r="U38">
            <v>775034591</v>
          </cell>
          <cell r="V38">
            <v>100</v>
          </cell>
          <cell r="W38">
            <v>775034591</v>
          </cell>
          <cell r="X38">
            <v>100</v>
          </cell>
          <cell r="Y38">
            <v>775034591</v>
          </cell>
          <cell r="Z38">
            <v>100</v>
          </cell>
          <cell r="AA38">
            <v>0</v>
          </cell>
          <cell r="AB38">
            <v>0</v>
          </cell>
          <cell r="AC38">
            <v>0</v>
          </cell>
        </row>
        <row r="39">
          <cell r="A39" t="str">
            <v>I.310.705.122.0.01.00</v>
          </cell>
          <cell r="B39" t="str">
            <v>Convenio 11702013 Gobernacion del Cauca. Fortalecimiento de la calidad de la educación básica y media en 64 instituciones  educativas de bajo logro en trece municipios del norte del Cauca - Contrato Plan</v>
          </cell>
          <cell r="C39">
            <v>775034591</v>
          </cell>
          <cell r="D39">
            <v>0</v>
          </cell>
          <cell r="E39">
            <v>0</v>
          </cell>
          <cell r="F39">
            <v>0</v>
          </cell>
          <cell r="G39">
            <v>0</v>
          </cell>
          <cell r="H39">
            <v>775034591</v>
          </cell>
          <cell r="I39">
            <v>775034591</v>
          </cell>
          <cell r="J39">
            <v>775034591</v>
          </cell>
          <cell r="K39">
            <v>0</v>
          </cell>
          <cell r="L39">
            <v>0</v>
          </cell>
          <cell r="M39">
            <v>0</v>
          </cell>
          <cell r="N39">
            <v>0</v>
          </cell>
          <cell r="O39">
            <v>0</v>
          </cell>
          <cell r="P39">
            <v>0</v>
          </cell>
          <cell r="Q39">
            <v>0</v>
          </cell>
          <cell r="R39">
            <v>0</v>
          </cell>
          <cell r="S39">
            <v>0</v>
          </cell>
          <cell r="T39">
            <v>0</v>
          </cell>
          <cell r="U39">
            <v>775034591</v>
          </cell>
          <cell r="V39">
            <v>100</v>
          </cell>
          <cell r="W39">
            <v>775034591</v>
          </cell>
          <cell r="X39">
            <v>100</v>
          </cell>
          <cell r="Y39">
            <v>775034591</v>
          </cell>
          <cell r="Z39">
            <v>100</v>
          </cell>
          <cell r="AA39">
            <v>0</v>
          </cell>
          <cell r="AB39">
            <v>0</v>
          </cell>
          <cell r="AC39">
            <v>0</v>
          </cell>
        </row>
        <row r="40">
          <cell r="A40" t="str">
            <v>I.310.705.122.0.01.00.1</v>
          </cell>
          <cell r="B40" t="str">
            <v>Convenio 11702013 Gobernacion del Cauca. Fortalecimiento de la calidad de la educación básica y media en 64 instituciones  educativas de bajo logro en trece municipios del norte del Cauca - Contrato Plan</v>
          </cell>
          <cell r="C40">
            <v>775034591</v>
          </cell>
          <cell r="D40">
            <v>0</v>
          </cell>
          <cell r="E40">
            <v>0</v>
          </cell>
          <cell r="F40">
            <v>0</v>
          </cell>
          <cell r="G40">
            <v>0</v>
          </cell>
          <cell r="H40">
            <v>775034591</v>
          </cell>
          <cell r="I40">
            <v>775034591</v>
          </cell>
          <cell r="J40">
            <v>775034591</v>
          </cell>
          <cell r="K40">
            <v>0</v>
          </cell>
          <cell r="L40">
            <v>0</v>
          </cell>
          <cell r="M40">
            <v>0</v>
          </cell>
          <cell r="N40">
            <v>0</v>
          </cell>
          <cell r="O40">
            <v>0</v>
          </cell>
          <cell r="P40">
            <v>0</v>
          </cell>
          <cell r="Q40">
            <v>0</v>
          </cell>
          <cell r="R40">
            <v>0</v>
          </cell>
          <cell r="S40">
            <v>0</v>
          </cell>
          <cell r="T40">
            <v>0</v>
          </cell>
          <cell r="U40">
            <v>775034591</v>
          </cell>
          <cell r="V40">
            <v>100</v>
          </cell>
          <cell r="W40">
            <v>775034591</v>
          </cell>
          <cell r="X40">
            <v>100</v>
          </cell>
          <cell r="Y40">
            <v>775034591</v>
          </cell>
          <cell r="Z40">
            <v>100</v>
          </cell>
          <cell r="AA40">
            <v>0</v>
          </cell>
          <cell r="AB40">
            <v>0</v>
          </cell>
          <cell r="AC40">
            <v>0</v>
          </cell>
        </row>
        <row r="41">
          <cell r="A41" t="str">
            <v>I.310.705.122.0.01.00.1.4901356</v>
          </cell>
          <cell r="B41" t="str">
            <v>Convenio 11702013 Gobernacion del Cauca. Fortalecimiento de la calidad de la educación básica y media en 64 instituciones  educativas de bajo logro en trece municipios del norte del Cauca - Contrato Plan</v>
          </cell>
          <cell r="C41">
            <v>775034591</v>
          </cell>
          <cell r="D41">
            <v>0</v>
          </cell>
          <cell r="E41">
            <v>0</v>
          </cell>
          <cell r="F41">
            <v>0</v>
          </cell>
          <cell r="G41">
            <v>0</v>
          </cell>
          <cell r="H41">
            <v>775034591</v>
          </cell>
          <cell r="I41">
            <v>775034591</v>
          </cell>
          <cell r="J41">
            <v>775034591</v>
          </cell>
          <cell r="K41">
            <v>0</v>
          </cell>
          <cell r="L41">
            <v>0</v>
          </cell>
          <cell r="M41">
            <v>0</v>
          </cell>
          <cell r="N41">
            <v>0</v>
          </cell>
          <cell r="O41">
            <v>0</v>
          </cell>
          <cell r="P41">
            <v>0</v>
          </cell>
          <cell r="Q41">
            <v>0</v>
          </cell>
          <cell r="R41">
            <v>0</v>
          </cell>
          <cell r="S41">
            <v>0</v>
          </cell>
          <cell r="T41">
            <v>0</v>
          </cell>
          <cell r="U41">
            <v>775034591</v>
          </cell>
          <cell r="V41">
            <v>100</v>
          </cell>
          <cell r="W41">
            <v>775034591</v>
          </cell>
          <cell r="X41">
            <v>100</v>
          </cell>
          <cell r="Y41">
            <v>775034591</v>
          </cell>
          <cell r="Z41">
            <v>100</v>
          </cell>
          <cell r="AA41">
            <v>0</v>
          </cell>
          <cell r="AB41">
            <v>0</v>
          </cell>
          <cell r="AC41">
            <v>0</v>
          </cell>
        </row>
        <row r="42">
          <cell r="A42" t="str">
            <v>I.310.705.128</v>
          </cell>
          <cell r="B42" t="str">
            <v>Cto.1398 de 2017 MEN. Implementar estrategias de educación superior en el marco del posacuerdo que promuevan el desarrollo rural en el programa de desarrollo con enfoque territorial (pdet) putumayo con la universidad del cauca</v>
          </cell>
          <cell r="C42">
            <v>747410122</v>
          </cell>
          <cell r="D42">
            <v>452425546</v>
          </cell>
          <cell r="E42">
            <v>0</v>
          </cell>
          <cell r="F42">
            <v>0</v>
          </cell>
          <cell r="G42">
            <v>0</v>
          </cell>
          <cell r="H42">
            <v>1199835668</v>
          </cell>
          <cell r="I42">
            <v>1199835668</v>
          </cell>
          <cell r="J42">
            <v>1199835668</v>
          </cell>
          <cell r="K42">
            <v>1141690492</v>
          </cell>
          <cell r="L42">
            <v>1141690492</v>
          </cell>
          <cell r="M42">
            <v>1141690492</v>
          </cell>
          <cell r="N42">
            <v>1141690492</v>
          </cell>
          <cell r="O42">
            <v>1141690491</v>
          </cell>
          <cell r="P42">
            <v>1141690491</v>
          </cell>
          <cell r="Q42">
            <v>1141690491</v>
          </cell>
          <cell r="R42">
            <v>1141690491</v>
          </cell>
          <cell r="S42">
            <v>0</v>
          </cell>
          <cell r="T42">
            <v>0</v>
          </cell>
          <cell r="U42">
            <v>58145176</v>
          </cell>
          <cell r="V42">
            <v>4.8460949737326899</v>
          </cell>
          <cell r="W42">
            <v>58145176</v>
          </cell>
          <cell r="X42">
            <v>4.8460949737326899</v>
          </cell>
          <cell r="Y42">
            <v>58145177</v>
          </cell>
          <cell r="Z42">
            <v>4.8460950570774299</v>
          </cell>
          <cell r="AA42">
            <v>0</v>
          </cell>
          <cell r="AB42">
            <v>1</v>
          </cell>
          <cell r="AC42">
            <v>0</v>
          </cell>
        </row>
        <row r="43">
          <cell r="A43" t="str">
            <v>I.310.705.128.0</v>
          </cell>
          <cell r="B43" t="str">
            <v>Cto.1398 de 2017 MEN. Implementar estrategias de educación superior en el marco del posacuerdo que promuevan el desarrollo rural en el programa de desarrollo con enfoque territorial (pdet) putumayo con la universidad del cauca</v>
          </cell>
          <cell r="C43">
            <v>747410122</v>
          </cell>
          <cell r="D43">
            <v>452425546</v>
          </cell>
          <cell r="E43">
            <v>0</v>
          </cell>
          <cell r="F43">
            <v>0</v>
          </cell>
          <cell r="G43">
            <v>0</v>
          </cell>
          <cell r="H43">
            <v>1199835668</v>
          </cell>
          <cell r="I43">
            <v>1199835668</v>
          </cell>
          <cell r="J43">
            <v>1199835668</v>
          </cell>
          <cell r="K43">
            <v>1141690492</v>
          </cell>
          <cell r="L43">
            <v>1141690492</v>
          </cell>
          <cell r="M43">
            <v>1141690492</v>
          </cell>
          <cell r="N43">
            <v>1141690492</v>
          </cell>
          <cell r="O43">
            <v>1141690491</v>
          </cell>
          <cell r="P43">
            <v>1141690491</v>
          </cell>
          <cell r="Q43">
            <v>1141690491</v>
          </cell>
          <cell r="R43">
            <v>1141690491</v>
          </cell>
          <cell r="S43">
            <v>0</v>
          </cell>
          <cell r="T43">
            <v>0</v>
          </cell>
          <cell r="U43">
            <v>58145176</v>
          </cell>
          <cell r="V43">
            <v>4.8460949737326899</v>
          </cell>
          <cell r="W43">
            <v>58145176</v>
          </cell>
          <cell r="X43">
            <v>4.8460949737326899</v>
          </cell>
          <cell r="Y43">
            <v>58145177</v>
          </cell>
          <cell r="Z43">
            <v>4.8460950570774299</v>
          </cell>
          <cell r="AA43">
            <v>0</v>
          </cell>
          <cell r="AB43">
            <v>1</v>
          </cell>
          <cell r="AC43">
            <v>0</v>
          </cell>
        </row>
        <row r="44">
          <cell r="A44" t="str">
            <v>I.310.705.128.0.01</v>
          </cell>
          <cell r="B44" t="str">
            <v>Cto.1398 de 2017 MEN. Implementar estrategias de educación superior en el marco del posacuerdo que promuevan el desarrollo rural en el programa de desarrollo con enfoque territorial (pdet) putumayo con la universidad del cauca</v>
          </cell>
          <cell r="C44">
            <v>747410122</v>
          </cell>
          <cell r="D44">
            <v>452425546</v>
          </cell>
          <cell r="E44">
            <v>0</v>
          </cell>
          <cell r="F44">
            <v>0</v>
          </cell>
          <cell r="G44">
            <v>0</v>
          </cell>
          <cell r="H44">
            <v>1199835668</v>
          </cell>
          <cell r="I44">
            <v>1199835668</v>
          </cell>
          <cell r="J44">
            <v>1199835668</v>
          </cell>
          <cell r="K44">
            <v>1141690492</v>
          </cell>
          <cell r="L44">
            <v>1141690492</v>
          </cell>
          <cell r="M44">
            <v>1141690492</v>
          </cell>
          <cell r="N44">
            <v>1141690492</v>
          </cell>
          <cell r="O44">
            <v>1141690491</v>
          </cell>
          <cell r="P44">
            <v>1141690491</v>
          </cell>
          <cell r="Q44">
            <v>1141690491</v>
          </cell>
          <cell r="R44">
            <v>1141690491</v>
          </cell>
          <cell r="S44">
            <v>0</v>
          </cell>
          <cell r="T44">
            <v>0</v>
          </cell>
          <cell r="U44">
            <v>58145176</v>
          </cell>
          <cell r="V44">
            <v>4.8460949737326899</v>
          </cell>
          <cell r="W44">
            <v>58145176</v>
          </cell>
          <cell r="X44">
            <v>4.8460949737326899</v>
          </cell>
          <cell r="Y44">
            <v>58145177</v>
          </cell>
          <cell r="Z44">
            <v>4.8460950570774299</v>
          </cell>
          <cell r="AA44">
            <v>0</v>
          </cell>
          <cell r="AB44">
            <v>1</v>
          </cell>
          <cell r="AC44">
            <v>0</v>
          </cell>
        </row>
        <row r="45">
          <cell r="A45" t="str">
            <v>I.310.705.128.0.01.00</v>
          </cell>
          <cell r="B45" t="str">
            <v>Cto.1398 de 2017 MEN. Implementar estrategias de educación superior en el marco del posacuerdo que promuevan el desarrollo rural en el programa de desarrollo con enfoque territorial (pdet) putumayo con la universidad del cauca</v>
          </cell>
          <cell r="C45">
            <v>747410122</v>
          </cell>
          <cell r="D45">
            <v>452425546</v>
          </cell>
          <cell r="E45">
            <v>0</v>
          </cell>
          <cell r="F45">
            <v>0</v>
          </cell>
          <cell r="G45">
            <v>0</v>
          </cell>
          <cell r="H45">
            <v>1199835668</v>
          </cell>
          <cell r="I45">
            <v>1199835668</v>
          </cell>
          <cell r="J45">
            <v>1199835668</v>
          </cell>
          <cell r="K45">
            <v>1141690492</v>
          </cell>
          <cell r="L45">
            <v>1141690492</v>
          </cell>
          <cell r="M45">
            <v>1141690492</v>
          </cell>
          <cell r="N45">
            <v>1141690492</v>
          </cell>
          <cell r="O45">
            <v>1141690491</v>
          </cell>
          <cell r="P45">
            <v>1141690491</v>
          </cell>
          <cell r="Q45">
            <v>1141690491</v>
          </cell>
          <cell r="R45">
            <v>1141690491</v>
          </cell>
          <cell r="S45">
            <v>0</v>
          </cell>
          <cell r="T45">
            <v>0</v>
          </cell>
          <cell r="U45">
            <v>58145176</v>
          </cell>
          <cell r="V45">
            <v>4.8460949737326899</v>
          </cell>
          <cell r="W45">
            <v>58145176</v>
          </cell>
          <cell r="X45">
            <v>4.8460949737326899</v>
          </cell>
          <cell r="Y45">
            <v>58145177</v>
          </cell>
          <cell r="Z45">
            <v>4.8460950570774299</v>
          </cell>
          <cell r="AA45">
            <v>0</v>
          </cell>
          <cell r="AB45">
            <v>1</v>
          </cell>
          <cell r="AC45">
            <v>0</v>
          </cell>
        </row>
        <row r="46">
          <cell r="A46" t="str">
            <v>I.310.705.128.0.01.00.1</v>
          </cell>
          <cell r="B46" t="str">
            <v>Cto.1398 de 2017 MEN. Implementar estrategias de educación superior en el marco del posacuerdo que promuevan el desarrollo rural en el programa de desarrollo con enfoque territorial (pdet) putumayo con la universidad del cauca</v>
          </cell>
          <cell r="C46">
            <v>747410122</v>
          </cell>
          <cell r="D46">
            <v>452425546</v>
          </cell>
          <cell r="E46">
            <v>0</v>
          </cell>
          <cell r="F46">
            <v>0</v>
          </cell>
          <cell r="G46">
            <v>0</v>
          </cell>
          <cell r="H46">
            <v>1199835668</v>
          </cell>
          <cell r="I46">
            <v>1199835668</v>
          </cell>
          <cell r="J46">
            <v>1199835668</v>
          </cell>
          <cell r="K46">
            <v>1141690492</v>
          </cell>
          <cell r="L46">
            <v>1141690492</v>
          </cell>
          <cell r="M46">
            <v>1141690492</v>
          </cell>
          <cell r="N46">
            <v>1141690492</v>
          </cell>
          <cell r="O46">
            <v>1141690491</v>
          </cell>
          <cell r="P46">
            <v>1141690491</v>
          </cell>
          <cell r="Q46">
            <v>1141690491</v>
          </cell>
          <cell r="R46">
            <v>1141690491</v>
          </cell>
          <cell r="S46">
            <v>0</v>
          </cell>
          <cell r="T46">
            <v>0</v>
          </cell>
          <cell r="U46">
            <v>58145176</v>
          </cell>
          <cell r="V46">
            <v>4.8460949737326899</v>
          </cell>
          <cell r="W46">
            <v>58145176</v>
          </cell>
          <cell r="X46">
            <v>4.8460949737326899</v>
          </cell>
          <cell r="Y46">
            <v>58145177</v>
          </cell>
          <cell r="Z46">
            <v>4.8460950570774299</v>
          </cell>
          <cell r="AA46">
            <v>0</v>
          </cell>
          <cell r="AB46">
            <v>1</v>
          </cell>
          <cell r="AC46">
            <v>0</v>
          </cell>
        </row>
        <row r="47">
          <cell r="A47" t="str">
            <v>I.310.705.128.0.01.00.1.4901425</v>
          </cell>
          <cell r="B47" t="str">
            <v>Cto.1398 de 2017 MEN. Implementar estrategias de educación superior en el marco del posacuerdo que promuevan el desarrollo rural en el programa de desarrollo con enfoque territorial (pdet) Putumayo con la Universidad del Cauca</v>
          </cell>
          <cell r="C47">
            <v>747410122</v>
          </cell>
          <cell r="D47">
            <v>452425546</v>
          </cell>
          <cell r="E47">
            <v>0</v>
          </cell>
          <cell r="F47">
            <v>0</v>
          </cell>
          <cell r="G47">
            <v>0</v>
          </cell>
          <cell r="H47">
            <v>1199835668</v>
          </cell>
          <cell r="I47">
            <v>1199835668</v>
          </cell>
          <cell r="J47">
            <v>1199835668</v>
          </cell>
          <cell r="K47">
            <v>1141690492</v>
          </cell>
          <cell r="L47">
            <v>1141690492</v>
          </cell>
          <cell r="M47">
            <v>1141690492</v>
          </cell>
          <cell r="N47">
            <v>1141690492</v>
          </cell>
          <cell r="O47">
            <v>1141690491</v>
          </cell>
          <cell r="P47">
            <v>1141690491</v>
          </cell>
          <cell r="Q47">
            <v>1141690491</v>
          </cell>
          <cell r="R47">
            <v>1141690491</v>
          </cell>
          <cell r="S47">
            <v>0</v>
          </cell>
          <cell r="T47">
            <v>0</v>
          </cell>
          <cell r="U47">
            <v>58145176</v>
          </cell>
          <cell r="V47">
            <v>4.8460949737326899</v>
          </cell>
          <cell r="W47">
            <v>58145176</v>
          </cell>
          <cell r="X47">
            <v>4.8460949737326899</v>
          </cell>
          <cell r="Y47">
            <v>58145177</v>
          </cell>
          <cell r="Z47">
            <v>4.8460950570774299</v>
          </cell>
          <cell r="AA47">
            <v>0</v>
          </cell>
          <cell r="AB47">
            <v>1</v>
          </cell>
          <cell r="AC47">
            <v>0</v>
          </cell>
        </row>
        <row r="48">
          <cell r="A48" t="str">
            <v>I.310.705.297</v>
          </cell>
          <cell r="B48" t="str">
            <v>Contrato FP44842-174-2017. Beneficiarios de la Convocatoria No. 727 de 2015 doctorados nacionales de Colciencias</v>
          </cell>
          <cell r="C48">
            <v>0</v>
          </cell>
          <cell r="D48">
            <v>350000000</v>
          </cell>
          <cell r="E48">
            <v>0</v>
          </cell>
          <cell r="F48">
            <v>0</v>
          </cell>
          <cell r="G48">
            <v>0</v>
          </cell>
          <cell r="H48">
            <v>350000000</v>
          </cell>
          <cell r="I48">
            <v>350000000</v>
          </cell>
          <cell r="J48">
            <v>350000000</v>
          </cell>
          <cell r="K48">
            <v>243720149</v>
          </cell>
          <cell r="L48">
            <v>243720149</v>
          </cell>
          <cell r="M48">
            <v>243720149</v>
          </cell>
          <cell r="N48">
            <v>243720149</v>
          </cell>
          <cell r="O48">
            <v>196283429</v>
          </cell>
          <cell r="P48">
            <v>196283429</v>
          </cell>
          <cell r="Q48">
            <v>196283429</v>
          </cell>
          <cell r="R48">
            <v>196283429</v>
          </cell>
          <cell r="S48">
            <v>0</v>
          </cell>
          <cell r="T48">
            <v>0</v>
          </cell>
          <cell r="U48">
            <v>106279851</v>
          </cell>
          <cell r="V48">
            <v>30.3656717142857</v>
          </cell>
          <cell r="W48">
            <v>106279851</v>
          </cell>
          <cell r="X48">
            <v>30.3656717142857</v>
          </cell>
          <cell r="Y48">
            <v>153716571</v>
          </cell>
          <cell r="Z48">
            <v>43.919020285714296</v>
          </cell>
          <cell r="AA48">
            <v>0</v>
          </cell>
          <cell r="AB48">
            <v>47436720</v>
          </cell>
          <cell r="AC48">
            <v>0</v>
          </cell>
        </row>
        <row r="49">
          <cell r="A49" t="str">
            <v>I.310.705.297.0</v>
          </cell>
          <cell r="B49" t="str">
            <v>Contrato FP44842-174-2017. Beneficiarios de la Convocatoria No. 727 de 2015 doctorados nacionales de Colciencias</v>
          </cell>
          <cell r="C49">
            <v>0</v>
          </cell>
          <cell r="D49">
            <v>350000000</v>
          </cell>
          <cell r="E49">
            <v>0</v>
          </cell>
          <cell r="F49">
            <v>0</v>
          </cell>
          <cell r="G49">
            <v>0</v>
          </cell>
          <cell r="H49">
            <v>350000000</v>
          </cell>
          <cell r="I49">
            <v>350000000</v>
          </cell>
          <cell r="J49">
            <v>350000000</v>
          </cell>
          <cell r="K49">
            <v>243720149</v>
          </cell>
          <cell r="L49">
            <v>243720149</v>
          </cell>
          <cell r="M49">
            <v>243720149</v>
          </cell>
          <cell r="N49">
            <v>243720149</v>
          </cell>
          <cell r="O49">
            <v>196283429</v>
          </cell>
          <cell r="P49">
            <v>196283429</v>
          </cell>
          <cell r="Q49">
            <v>196283429</v>
          </cell>
          <cell r="R49">
            <v>196283429</v>
          </cell>
          <cell r="S49">
            <v>0</v>
          </cell>
          <cell r="T49">
            <v>0</v>
          </cell>
          <cell r="U49">
            <v>106279851</v>
          </cell>
          <cell r="V49">
            <v>30.3656717142857</v>
          </cell>
          <cell r="W49">
            <v>106279851</v>
          </cell>
          <cell r="X49">
            <v>30.3656717142857</v>
          </cell>
          <cell r="Y49">
            <v>153716571</v>
          </cell>
          <cell r="Z49">
            <v>43.919020285714296</v>
          </cell>
          <cell r="AA49">
            <v>0</v>
          </cell>
          <cell r="AB49">
            <v>47436720</v>
          </cell>
          <cell r="AC49">
            <v>0</v>
          </cell>
        </row>
        <row r="50">
          <cell r="A50" t="str">
            <v>I.310.705.297.0.01</v>
          </cell>
          <cell r="B50" t="str">
            <v>Contrato FP44842-174-2017. Beneficiarios de la Convocatoria No. 727 de 2015 doctorados nacionales de Colciencias</v>
          </cell>
          <cell r="C50">
            <v>0</v>
          </cell>
          <cell r="D50">
            <v>350000000</v>
          </cell>
          <cell r="E50">
            <v>0</v>
          </cell>
          <cell r="F50">
            <v>0</v>
          </cell>
          <cell r="G50">
            <v>0</v>
          </cell>
          <cell r="H50">
            <v>350000000</v>
          </cell>
          <cell r="I50">
            <v>350000000</v>
          </cell>
          <cell r="J50">
            <v>350000000</v>
          </cell>
          <cell r="K50">
            <v>243720149</v>
          </cell>
          <cell r="L50">
            <v>243720149</v>
          </cell>
          <cell r="M50">
            <v>243720149</v>
          </cell>
          <cell r="N50">
            <v>243720149</v>
          </cell>
          <cell r="O50">
            <v>196283429</v>
          </cell>
          <cell r="P50">
            <v>196283429</v>
          </cell>
          <cell r="Q50">
            <v>196283429</v>
          </cell>
          <cell r="R50">
            <v>196283429</v>
          </cell>
          <cell r="S50">
            <v>0</v>
          </cell>
          <cell r="T50">
            <v>0</v>
          </cell>
          <cell r="U50">
            <v>106279851</v>
          </cell>
          <cell r="V50">
            <v>30.3656717142857</v>
          </cell>
          <cell r="W50">
            <v>106279851</v>
          </cell>
          <cell r="X50">
            <v>30.3656717142857</v>
          </cell>
          <cell r="Y50">
            <v>153716571</v>
          </cell>
          <cell r="Z50">
            <v>43.919020285714296</v>
          </cell>
          <cell r="AA50">
            <v>0</v>
          </cell>
          <cell r="AB50">
            <v>47436720</v>
          </cell>
          <cell r="AC50">
            <v>0</v>
          </cell>
        </row>
        <row r="51">
          <cell r="A51" t="str">
            <v>I.310.705.297.0.01.00</v>
          </cell>
          <cell r="B51" t="str">
            <v>Contrato FP44842-174-2017. Beneficiarios de la Convocatoria No. 727 de 2015 doctorados nacionales de Colciencias</v>
          </cell>
          <cell r="C51">
            <v>0</v>
          </cell>
          <cell r="D51">
            <v>350000000</v>
          </cell>
          <cell r="E51">
            <v>0</v>
          </cell>
          <cell r="F51">
            <v>0</v>
          </cell>
          <cell r="G51">
            <v>0</v>
          </cell>
          <cell r="H51">
            <v>350000000</v>
          </cell>
          <cell r="I51">
            <v>350000000</v>
          </cell>
          <cell r="J51">
            <v>350000000</v>
          </cell>
          <cell r="K51">
            <v>243720149</v>
          </cell>
          <cell r="L51">
            <v>243720149</v>
          </cell>
          <cell r="M51">
            <v>243720149</v>
          </cell>
          <cell r="N51">
            <v>243720149</v>
          </cell>
          <cell r="O51">
            <v>196283429</v>
          </cell>
          <cell r="P51">
            <v>196283429</v>
          </cell>
          <cell r="Q51">
            <v>196283429</v>
          </cell>
          <cell r="R51">
            <v>196283429</v>
          </cell>
          <cell r="S51">
            <v>0</v>
          </cell>
          <cell r="T51">
            <v>0</v>
          </cell>
          <cell r="U51">
            <v>106279851</v>
          </cell>
          <cell r="V51">
            <v>30.3656717142857</v>
          </cell>
          <cell r="W51">
            <v>106279851</v>
          </cell>
          <cell r="X51">
            <v>30.3656717142857</v>
          </cell>
          <cell r="Y51">
            <v>153716571</v>
          </cell>
          <cell r="Z51">
            <v>43.919020285714296</v>
          </cell>
          <cell r="AA51">
            <v>0</v>
          </cell>
          <cell r="AB51">
            <v>47436720</v>
          </cell>
          <cell r="AC51">
            <v>0</v>
          </cell>
        </row>
        <row r="52">
          <cell r="A52" t="str">
            <v>I.310.705.297.0.01.00.1</v>
          </cell>
          <cell r="B52" t="str">
            <v>Contrato FP44842-174-2017. Beneficiarios de la Convocatoria No. 727 de 2015 doctorados nacionales de Colciencias</v>
          </cell>
          <cell r="C52">
            <v>0</v>
          </cell>
          <cell r="D52">
            <v>350000000</v>
          </cell>
          <cell r="E52">
            <v>0</v>
          </cell>
          <cell r="F52">
            <v>0</v>
          </cell>
          <cell r="G52">
            <v>0</v>
          </cell>
          <cell r="H52">
            <v>350000000</v>
          </cell>
          <cell r="I52">
            <v>350000000</v>
          </cell>
          <cell r="J52">
            <v>350000000</v>
          </cell>
          <cell r="K52">
            <v>243720149</v>
          </cell>
          <cell r="L52">
            <v>243720149</v>
          </cell>
          <cell r="M52">
            <v>243720149</v>
          </cell>
          <cell r="N52">
            <v>243720149</v>
          </cell>
          <cell r="O52">
            <v>196283429</v>
          </cell>
          <cell r="P52">
            <v>196283429</v>
          </cell>
          <cell r="Q52">
            <v>196283429</v>
          </cell>
          <cell r="R52">
            <v>196283429</v>
          </cell>
          <cell r="S52">
            <v>0</v>
          </cell>
          <cell r="T52">
            <v>0</v>
          </cell>
          <cell r="U52">
            <v>106279851</v>
          </cell>
          <cell r="V52">
            <v>30.3656717142857</v>
          </cell>
          <cell r="W52">
            <v>106279851</v>
          </cell>
          <cell r="X52">
            <v>30.3656717142857</v>
          </cell>
          <cell r="Y52">
            <v>153716571</v>
          </cell>
          <cell r="Z52">
            <v>43.919020285714296</v>
          </cell>
          <cell r="AA52">
            <v>0</v>
          </cell>
          <cell r="AB52">
            <v>47436720</v>
          </cell>
          <cell r="AC52">
            <v>0</v>
          </cell>
        </row>
        <row r="53">
          <cell r="A53" t="str">
            <v>I.310.705.297.0.01.00.1.4901428</v>
          </cell>
          <cell r="B53" t="str">
            <v>Contrato FP44842-174-2017 FIDUPREVISORA. Beneficiarios de la Convocatoria No. 727 de 2015 doctorados nacionales de Colciencias</v>
          </cell>
          <cell r="C53">
            <v>0</v>
          </cell>
          <cell r="D53">
            <v>350000000</v>
          </cell>
          <cell r="E53">
            <v>0</v>
          </cell>
          <cell r="F53">
            <v>0</v>
          </cell>
          <cell r="G53">
            <v>0</v>
          </cell>
          <cell r="H53">
            <v>350000000</v>
          </cell>
          <cell r="I53">
            <v>350000000</v>
          </cell>
          <cell r="J53">
            <v>350000000</v>
          </cell>
          <cell r="K53">
            <v>243720149</v>
          </cell>
          <cell r="L53">
            <v>243720149</v>
          </cell>
          <cell r="M53">
            <v>243720149</v>
          </cell>
          <cell r="N53">
            <v>243720149</v>
          </cell>
          <cell r="O53">
            <v>196283429</v>
          </cell>
          <cell r="P53">
            <v>196283429</v>
          </cell>
          <cell r="Q53">
            <v>196283429</v>
          </cell>
          <cell r="R53">
            <v>196283429</v>
          </cell>
          <cell r="S53">
            <v>0</v>
          </cell>
          <cell r="T53">
            <v>0</v>
          </cell>
          <cell r="U53">
            <v>106279851</v>
          </cell>
          <cell r="V53">
            <v>30.3656717142857</v>
          </cell>
          <cell r="W53">
            <v>106279851</v>
          </cell>
          <cell r="X53">
            <v>30.3656717142857</v>
          </cell>
          <cell r="Y53">
            <v>153716571</v>
          </cell>
          <cell r="Z53">
            <v>43.919020285714296</v>
          </cell>
          <cell r="AA53">
            <v>0</v>
          </cell>
          <cell r="AB53">
            <v>47436720</v>
          </cell>
          <cell r="AC53">
            <v>0</v>
          </cell>
        </row>
        <row r="54">
          <cell r="A54" t="str">
            <v>I.410</v>
          </cell>
          <cell r="B54" t="str">
            <v>INVESTIGACION BASICA, APLICADA Y ESTUDIOS</v>
          </cell>
          <cell r="C54">
            <v>7127919537</v>
          </cell>
          <cell r="D54">
            <v>4512422546</v>
          </cell>
          <cell r="E54">
            <v>0</v>
          </cell>
          <cell r="F54">
            <v>155339026</v>
          </cell>
          <cell r="G54">
            <v>155339026</v>
          </cell>
          <cell r="H54">
            <v>11640342083</v>
          </cell>
          <cell r="I54">
            <v>11640342083</v>
          </cell>
          <cell r="J54">
            <v>11640342083</v>
          </cell>
          <cell r="K54">
            <v>7033966775.7399998</v>
          </cell>
          <cell r="L54">
            <v>7033966775.7399998</v>
          </cell>
          <cell r="M54">
            <v>6401514656.7399998</v>
          </cell>
          <cell r="N54">
            <v>6401514656.7399998</v>
          </cell>
          <cell r="O54">
            <v>4867715876.7399998</v>
          </cell>
          <cell r="P54">
            <v>4867715876.7399998</v>
          </cell>
          <cell r="Q54">
            <v>4796269140.7399998</v>
          </cell>
          <cell r="R54">
            <v>4796269140.7399998</v>
          </cell>
          <cell r="S54">
            <v>0</v>
          </cell>
          <cell r="T54">
            <v>0</v>
          </cell>
          <cell r="U54">
            <v>4606375307.2600002</v>
          </cell>
          <cell r="V54">
            <v>39.572508044993995</v>
          </cell>
          <cell r="W54">
            <v>5238827426.2600002</v>
          </cell>
          <cell r="X54">
            <v>45.005785817162391</v>
          </cell>
          <cell r="Y54">
            <v>6772626206.2600002</v>
          </cell>
          <cell r="Z54">
            <v>58.182364040237303</v>
          </cell>
          <cell r="AA54">
            <v>632452119</v>
          </cell>
          <cell r="AB54">
            <v>1533798780</v>
          </cell>
          <cell r="AC54">
            <v>71446736</v>
          </cell>
        </row>
        <row r="55">
          <cell r="A55" t="str">
            <v>I.410.705</v>
          </cell>
          <cell r="B55" t="str">
            <v>Educación Superior</v>
          </cell>
          <cell r="C55">
            <v>7127919537</v>
          </cell>
          <cell r="D55">
            <v>4512422546</v>
          </cell>
          <cell r="E55">
            <v>0</v>
          </cell>
          <cell r="F55">
            <v>155339026</v>
          </cell>
          <cell r="G55">
            <v>155339026</v>
          </cell>
          <cell r="H55">
            <v>11640342083</v>
          </cell>
          <cell r="I55">
            <v>11640342083</v>
          </cell>
          <cell r="J55">
            <v>11640342083</v>
          </cell>
          <cell r="K55">
            <v>7033966775.7399998</v>
          </cell>
          <cell r="L55">
            <v>7033966775.7399998</v>
          </cell>
          <cell r="M55">
            <v>6401514656.7399998</v>
          </cell>
          <cell r="N55">
            <v>6401514656.7399998</v>
          </cell>
          <cell r="O55">
            <v>4867715876.7399998</v>
          </cell>
          <cell r="P55">
            <v>4867715876.7399998</v>
          </cell>
          <cell r="Q55">
            <v>4796269140.7399998</v>
          </cell>
          <cell r="R55">
            <v>4796269140.7399998</v>
          </cell>
          <cell r="S55">
            <v>0</v>
          </cell>
          <cell r="T55">
            <v>0</v>
          </cell>
          <cell r="U55">
            <v>4606375307.2600002</v>
          </cell>
          <cell r="V55">
            <v>39.572508044993995</v>
          </cell>
          <cell r="W55">
            <v>5238827426.2600002</v>
          </cell>
          <cell r="X55">
            <v>45.005785817162391</v>
          </cell>
          <cell r="Y55">
            <v>6772626206.2600002</v>
          </cell>
          <cell r="Z55">
            <v>58.182364040237303</v>
          </cell>
          <cell r="AA55">
            <v>632452119</v>
          </cell>
          <cell r="AB55">
            <v>1533798780</v>
          </cell>
          <cell r="AC55">
            <v>71446736</v>
          </cell>
        </row>
        <row r="56">
          <cell r="A56" t="str">
            <v>I.410.705.238</v>
          </cell>
          <cell r="B56"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6">
            <v>1335597783</v>
          </cell>
          <cell r="D56">
            <v>0</v>
          </cell>
          <cell r="E56">
            <v>0</v>
          </cell>
          <cell r="F56">
            <v>0</v>
          </cell>
          <cell r="G56">
            <v>0</v>
          </cell>
          <cell r="H56">
            <v>1335597783</v>
          </cell>
          <cell r="I56">
            <v>1335597783</v>
          </cell>
          <cell r="J56">
            <v>1335597783</v>
          </cell>
          <cell r="K56">
            <v>1143783435.74</v>
          </cell>
          <cell r="L56">
            <v>1143783435.74</v>
          </cell>
          <cell r="M56">
            <v>1135783435.74</v>
          </cell>
          <cell r="N56">
            <v>1135783435.74</v>
          </cell>
          <cell r="O56">
            <v>960767354.74000001</v>
          </cell>
          <cell r="P56">
            <v>960767354.74000001</v>
          </cell>
          <cell r="Q56">
            <v>943687874.74000001</v>
          </cell>
          <cell r="R56">
            <v>943687874.74000001</v>
          </cell>
          <cell r="S56">
            <v>0</v>
          </cell>
          <cell r="T56">
            <v>0</v>
          </cell>
          <cell r="U56">
            <v>191814347.25999999</v>
          </cell>
          <cell r="V56">
            <v>14.361685059790199</v>
          </cell>
          <cell r="W56">
            <v>199814347.25999999</v>
          </cell>
          <cell r="X56">
            <v>14.9606677851157</v>
          </cell>
          <cell r="Y56">
            <v>374830428.25999999</v>
          </cell>
          <cell r="Z56">
            <v>28.0646189317611</v>
          </cell>
          <cell r="AA56">
            <v>8000000</v>
          </cell>
          <cell r="AB56">
            <v>175016081</v>
          </cell>
          <cell r="AC56">
            <v>17079480</v>
          </cell>
        </row>
        <row r="57">
          <cell r="A57" t="str">
            <v>I.410.705.238.0</v>
          </cell>
          <cell r="B57"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7">
            <v>1335597783</v>
          </cell>
          <cell r="D57">
            <v>0</v>
          </cell>
          <cell r="E57">
            <v>0</v>
          </cell>
          <cell r="F57">
            <v>0</v>
          </cell>
          <cell r="G57">
            <v>0</v>
          </cell>
          <cell r="H57">
            <v>1335597783</v>
          </cell>
          <cell r="I57">
            <v>1335597783</v>
          </cell>
          <cell r="J57">
            <v>1335597783</v>
          </cell>
          <cell r="K57">
            <v>1143783435.74</v>
          </cell>
          <cell r="L57">
            <v>1143783435.74</v>
          </cell>
          <cell r="M57">
            <v>1135783435.74</v>
          </cell>
          <cell r="N57">
            <v>1135783435.74</v>
          </cell>
          <cell r="O57">
            <v>960767354.74000001</v>
          </cell>
          <cell r="P57">
            <v>960767354.74000001</v>
          </cell>
          <cell r="Q57">
            <v>943687874.74000001</v>
          </cell>
          <cell r="R57">
            <v>943687874.74000001</v>
          </cell>
          <cell r="S57">
            <v>0</v>
          </cell>
          <cell r="T57">
            <v>0</v>
          </cell>
          <cell r="U57">
            <v>191814347.25999999</v>
          </cell>
          <cell r="V57">
            <v>14.361685059790199</v>
          </cell>
          <cell r="W57">
            <v>199814347.25999999</v>
          </cell>
          <cell r="X57">
            <v>14.9606677851157</v>
          </cell>
          <cell r="Y57">
            <v>374830428.25999999</v>
          </cell>
          <cell r="Z57">
            <v>28.0646189317611</v>
          </cell>
          <cell r="AA57">
            <v>8000000</v>
          </cell>
          <cell r="AB57">
            <v>175016081</v>
          </cell>
          <cell r="AC57">
            <v>17079480</v>
          </cell>
        </row>
        <row r="58">
          <cell r="A58" t="str">
            <v>I.410.705.238.0.01</v>
          </cell>
          <cell r="B58"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8">
            <v>1335597783</v>
          </cell>
          <cell r="D58">
            <v>0</v>
          </cell>
          <cell r="E58">
            <v>0</v>
          </cell>
          <cell r="F58">
            <v>0</v>
          </cell>
          <cell r="G58">
            <v>0</v>
          </cell>
          <cell r="H58">
            <v>1335597783</v>
          </cell>
          <cell r="I58">
            <v>1335597783</v>
          </cell>
          <cell r="J58">
            <v>1335597783</v>
          </cell>
          <cell r="K58">
            <v>1143783435.74</v>
          </cell>
          <cell r="L58">
            <v>1143783435.74</v>
          </cell>
          <cell r="M58">
            <v>1135783435.74</v>
          </cell>
          <cell r="N58">
            <v>1135783435.74</v>
          </cell>
          <cell r="O58">
            <v>960767354.74000001</v>
          </cell>
          <cell r="P58">
            <v>960767354.74000001</v>
          </cell>
          <cell r="Q58">
            <v>943687874.74000001</v>
          </cell>
          <cell r="R58">
            <v>943687874.74000001</v>
          </cell>
          <cell r="S58">
            <v>0</v>
          </cell>
          <cell r="T58">
            <v>0</v>
          </cell>
          <cell r="U58">
            <v>191814347.25999999</v>
          </cell>
          <cell r="V58">
            <v>14.361685059790199</v>
          </cell>
          <cell r="W58">
            <v>199814347.25999999</v>
          </cell>
          <cell r="X58">
            <v>14.9606677851157</v>
          </cell>
          <cell r="Y58">
            <v>374830428.25999999</v>
          </cell>
          <cell r="Z58">
            <v>28.0646189317611</v>
          </cell>
          <cell r="AA58">
            <v>8000000</v>
          </cell>
          <cell r="AB58">
            <v>175016081</v>
          </cell>
          <cell r="AC58">
            <v>17079480</v>
          </cell>
        </row>
        <row r="59">
          <cell r="A59" t="str">
            <v>I.410.705.238.0.01.00</v>
          </cell>
          <cell r="B59"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9">
            <v>1335597783</v>
          </cell>
          <cell r="D59">
            <v>0</v>
          </cell>
          <cell r="E59">
            <v>0</v>
          </cell>
          <cell r="F59">
            <v>0</v>
          </cell>
          <cell r="G59">
            <v>0</v>
          </cell>
          <cell r="H59">
            <v>1335597783</v>
          </cell>
          <cell r="I59">
            <v>1335597783</v>
          </cell>
          <cell r="J59">
            <v>1335597783</v>
          </cell>
          <cell r="K59">
            <v>1143783435.74</v>
          </cell>
          <cell r="L59">
            <v>1143783435.74</v>
          </cell>
          <cell r="M59">
            <v>1135783435.74</v>
          </cell>
          <cell r="N59">
            <v>1135783435.74</v>
          </cell>
          <cell r="O59">
            <v>960767354.74000001</v>
          </cell>
          <cell r="P59">
            <v>960767354.74000001</v>
          </cell>
          <cell r="Q59">
            <v>943687874.74000001</v>
          </cell>
          <cell r="R59">
            <v>943687874.74000001</v>
          </cell>
          <cell r="S59">
            <v>0</v>
          </cell>
          <cell r="T59">
            <v>0</v>
          </cell>
          <cell r="U59">
            <v>191814347.25999999</v>
          </cell>
          <cell r="V59">
            <v>14.361685059790199</v>
          </cell>
          <cell r="W59">
            <v>199814347.25999999</v>
          </cell>
          <cell r="X59">
            <v>14.9606677851157</v>
          </cell>
          <cell r="Y59">
            <v>374830428.25999999</v>
          </cell>
          <cell r="Z59">
            <v>28.0646189317611</v>
          </cell>
          <cell r="AA59">
            <v>8000000</v>
          </cell>
          <cell r="AB59">
            <v>175016081</v>
          </cell>
          <cell r="AC59">
            <v>17079480</v>
          </cell>
        </row>
        <row r="60">
          <cell r="A60" t="str">
            <v>I.410.705.238.0.01.00.1</v>
          </cell>
          <cell r="B60"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60">
            <v>1335597783</v>
          </cell>
          <cell r="D60">
            <v>0</v>
          </cell>
          <cell r="E60">
            <v>0</v>
          </cell>
          <cell r="F60">
            <v>0</v>
          </cell>
          <cell r="G60">
            <v>0</v>
          </cell>
          <cell r="H60">
            <v>1335597783</v>
          </cell>
          <cell r="I60">
            <v>1335597783</v>
          </cell>
          <cell r="J60">
            <v>1335597783</v>
          </cell>
          <cell r="K60">
            <v>1143783435.74</v>
          </cell>
          <cell r="L60">
            <v>1143783435.74</v>
          </cell>
          <cell r="M60">
            <v>1135783435.74</v>
          </cell>
          <cell r="N60">
            <v>1135783435.74</v>
          </cell>
          <cell r="O60">
            <v>960767354.74000001</v>
          </cell>
          <cell r="P60">
            <v>960767354.74000001</v>
          </cell>
          <cell r="Q60">
            <v>943687874.74000001</v>
          </cell>
          <cell r="R60">
            <v>943687874.74000001</v>
          </cell>
          <cell r="S60">
            <v>0</v>
          </cell>
          <cell r="T60">
            <v>0</v>
          </cell>
          <cell r="U60">
            <v>191814347.25999999</v>
          </cell>
          <cell r="V60">
            <v>14.361685059790199</v>
          </cell>
          <cell r="W60">
            <v>199814347.25999999</v>
          </cell>
          <cell r="X60">
            <v>14.9606677851157</v>
          </cell>
          <cell r="Y60">
            <v>374830428.25999999</v>
          </cell>
          <cell r="Z60">
            <v>28.0646189317611</v>
          </cell>
          <cell r="AA60">
            <v>8000000</v>
          </cell>
          <cell r="AB60">
            <v>175016081</v>
          </cell>
          <cell r="AC60">
            <v>17079480</v>
          </cell>
        </row>
        <row r="61">
          <cell r="A61" t="str">
            <v>I.410.705.238.0.01.00.1.4901354</v>
          </cell>
          <cell r="B61"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61">
            <v>1335597783</v>
          </cell>
          <cell r="D61">
            <v>0</v>
          </cell>
          <cell r="E61">
            <v>0</v>
          </cell>
          <cell r="F61">
            <v>0</v>
          </cell>
          <cell r="G61">
            <v>0</v>
          </cell>
          <cell r="H61">
            <v>1335597783</v>
          </cell>
          <cell r="I61">
            <v>1335597783</v>
          </cell>
          <cell r="J61">
            <v>1335597783</v>
          </cell>
          <cell r="K61">
            <v>1143783435.74</v>
          </cell>
          <cell r="L61">
            <v>1143783435.74</v>
          </cell>
          <cell r="M61">
            <v>1135783435.74</v>
          </cell>
          <cell r="N61">
            <v>1135783435.74</v>
          </cell>
          <cell r="O61">
            <v>960767354.74000001</v>
          </cell>
          <cell r="P61">
            <v>960767354.74000001</v>
          </cell>
          <cell r="Q61">
            <v>943687874.74000001</v>
          </cell>
          <cell r="R61">
            <v>943687874.74000001</v>
          </cell>
          <cell r="S61">
            <v>0</v>
          </cell>
          <cell r="T61">
            <v>0</v>
          </cell>
          <cell r="U61">
            <v>191814347.25999999</v>
          </cell>
          <cell r="V61">
            <v>14.361685059790199</v>
          </cell>
          <cell r="W61">
            <v>199814347.25999999</v>
          </cell>
          <cell r="X61">
            <v>14.9606677851157</v>
          </cell>
          <cell r="Y61">
            <v>374830428.25999999</v>
          </cell>
          <cell r="Z61">
            <v>28.0646189317611</v>
          </cell>
          <cell r="AA61">
            <v>8000000</v>
          </cell>
          <cell r="AB61">
            <v>175016081</v>
          </cell>
          <cell r="AC61">
            <v>17079480</v>
          </cell>
        </row>
        <row r="62">
          <cell r="A62" t="str">
            <v>I.410.705.239</v>
          </cell>
          <cell r="B62" t="str">
            <v>Convenio 11982013 Gobernacion. Centro de investigación, promoción e innovación social para el desarrollo de la Caficultura Caucana.</v>
          </cell>
          <cell r="C62">
            <v>2428568764</v>
          </cell>
          <cell r="D62">
            <v>0</v>
          </cell>
          <cell r="E62">
            <v>0</v>
          </cell>
          <cell r="F62">
            <v>0</v>
          </cell>
          <cell r="G62">
            <v>0</v>
          </cell>
          <cell r="H62">
            <v>2428568764</v>
          </cell>
          <cell r="I62">
            <v>2428568764</v>
          </cell>
          <cell r="J62">
            <v>2428568764</v>
          </cell>
          <cell r="K62">
            <v>982057977</v>
          </cell>
          <cell r="L62">
            <v>982057977</v>
          </cell>
          <cell r="M62">
            <v>953138477</v>
          </cell>
          <cell r="N62">
            <v>953138477</v>
          </cell>
          <cell r="O62">
            <v>890096051</v>
          </cell>
          <cell r="P62">
            <v>890096051</v>
          </cell>
          <cell r="Q62">
            <v>887096051</v>
          </cell>
          <cell r="R62">
            <v>887096051</v>
          </cell>
          <cell r="S62">
            <v>0</v>
          </cell>
          <cell r="T62">
            <v>0</v>
          </cell>
          <cell r="U62">
            <v>1446510787</v>
          </cell>
          <cell r="V62">
            <v>59.562274226796397</v>
          </cell>
          <cell r="W62">
            <v>1475430287</v>
          </cell>
          <cell r="X62">
            <v>60.753078474495297</v>
          </cell>
          <cell r="Y62">
            <v>1538472713</v>
          </cell>
          <cell r="Z62">
            <v>63.348945922620004</v>
          </cell>
          <cell r="AA62">
            <v>28919500</v>
          </cell>
          <cell r="AB62">
            <v>63042426</v>
          </cell>
          <cell r="AC62">
            <v>3000000</v>
          </cell>
        </row>
        <row r="63">
          <cell r="A63" t="str">
            <v>I.410.705.239.0</v>
          </cell>
          <cell r="B63" t="str">
            <v>Convenio 11982013 Gobernacion. Centro de investigación, promoción e innovación social para el desarrollo de la Caficultura Caucana.</v>
          </cell>
          <cell r="C63">
            <v>2428568764</v>
          </cell>
          <cell r="D63">
            <v>0</v>
          </cell>
          <cell r="E63">
            <v>0</v>
          </cell>
          <cell r="F63">
            <v>0</v>
          </cell>
          <cell r="G63">
            <v>0</v>
          </cell>
          <cell r="H63">
            <v>2428568764</v>
          </cell>
          <cell r="I63">
            <v>2428568764</v>
          </cell>
          <cell r="J63">
            <v>2428568764</v>
          </cell>
          <cell r="K63">
            <v>982057977</v>
          </cell>
          <cell r="L63">
            <v>982057977</v>
          </cell>
          <cell r="M63">
            <v>953138477</v>
          </cell>
          <cell r="N63">
            <v>953138477</v>
          </cell>
          <cell r="O63">
            <v>890096051</v>
          </cell>
          <cell r="P63">
            <v>890096051</v>
          </cell>
          <cell r="Q63">
            <v>887096051</v>
          </cell>
          <cell r="R63">
            <v>887096051</v>
          </cell>
          <cell r="S63">
            <v>0</v>
          </cell>
          <cell r="T63">
            <v>0</v>
          </cell>
          <cell r="U63">
            <v>1446510787</v>
          </cell>
          <cell r="V63">
            <v>59.562274226796397</v>
          </cell>
          <cell r="W63">
            <v>1475430287</v>
          </cell>
          <cell r="X63">
            <v>60.753078474495297</v>
          </cell>
          <cell r="Y63">
            <v>1538472713</v>
          </cell>
          <cell r="Z63">
            <v>63.348945922620004</v>
          </cell>
          <cell r="AA63">
            <v>28919500</v>
          </cell>
          <cell r="AB63">
            <v>63042426</v>
          </cell>
          <cell r="AC63">
            <v>3000000</v>
          </cell>
        </row>
        <row r="64">
          <cell r="A64" t="str">
            <v>I.410.705.239.0.01</v>
          </cell>
          <cell r="B64" t="str">
            <v>Convenio 11982013 Gobernacion. Centro de investigación, promoción e innovación social para el desarrollo de la Caficultura Caucana.</v>
          </cell>
          <cell r="C64">
            <v>2428568764</v>
          </cell>
          <cell r="D64">
            <v>0</v>
          </cell>
          <cell r="E64">
            <v>0</v>
          </cell>
          <cell r="F64">
            <v>0</v>
          </cell>
          <cell r="G64">
            <v>0</v>
          </cell>
          <cell r="H64">
            <v>2428568764</v>
          </cell>
          <cell r="I64">
            <v>2428568764</v>
          </cell>
          <cell r="J64">
            <v>2428568764</v>
          </cell>
          <cell r="K64">
            <v>982057977</v>
          </cell>
          <cell r="L64">
            <v>982057977</v>
          </cell>
          <cell r="M64">
            <v>953138477</v>
          </cell>
          <cell r="N64">
            <v>953138477</v>
          </cell>
          <cell r="O64">
            <v>890096051</v>
          </cell>
          <cell r="P64">
            <v>890096051</v>
          </cell>
          <cell r="Q64">
            <v>887096051</v>
          </cell>
          <cell r="R64">
            <v>887096051</v>
          </cell>
          <cell r="S64">
            <v>0</v>
          </cell>
          <cell r="T64">
            <v>0</v>
          </cell>
          <cell r="U64">
            <v>1446510787</v>
          </cell>
          <cell r="V64">
            <v>59.562274226796397</v>
          </cell>
          <cell r="W64">
            <v>1475430287</v>
          </cell>
          <cell r="X64">
            <v>60.753078474495297</v>
          </cell>
          <cell r="Y64">
            <v>1538472713</v>
          </cell>
          <cell r="Z64">
            <v>63.348945922620004</v>
          </cell>
          <cell r="AA64">
            <v>28919500</v>
          </cell>
          <cell r="AB64">
            <v>63042426</v>
          </cell>
          <cell r="AC64">
            <v>3000000</v>
          </cell>
        </row>
        <row r="65">
          <cell r="A65" t="str">
            <v>I.410.705.239.0.01.00</v>
          </cell>
          <cell r="B65" t="str">
            <v>Convenio 11982013 Gobernacion. Centro de investigación, promoción e innovación social para el desarrollo de la Caficultura Caucana.</v>
          </cell>
          <cell r="C65">
            <v>2428568764</v>
          </cell>
          <cell r="D65">
            <v>0</v>
          </cell>
          <cell r="E65">
            <v>0</v>
          </cell>
          <cell r="F65">
            <v>0</v>
          </cell>
          <cell r="G65">
            <v>0</v>
          </cell>
          <cell r="H65">
            <v>2428568764</v>
          </cell>
          <cell r="I65">
            <v>2428568764</v>
          </cell>
          <cell r="J65">
            <v>2428568764</v>
          </cell>
          <cell r="K65">
            <v>982057977</v>
          </cell>
          <cell r="L65">
            <v>982057977</v>
          </cell>
          <cell r="M65">
            <v>953138477</v>
          </cell>
          <cell r="N65">
            <v>953138477</v>
          </cell>
          <cell r="O65">
            <v>890096051</v>
          </cell>
          <cell r="P65">
            <v>890096051</v>
          </cell>
          <cell r="Q65">
            <v>887096051</v>
          </cell>
          <cell r="R65">
            <v>887096051</v>
          </cell>
          <cell r="S65">
            <v>0</v>
          </cell>
          <cell r="T65">
            <v>0</v>
          </cell>
          <cell r="U65">
            <v>1446510787</v>
          </cell>
          <cell r="V65">
            <v>59.562274226796397</v>
          </cell>
          <cell r="W65">
            <v>1475430287</v>
          </cell>
          <cell r="X65">
            <v>60.753078474495297</v>
          </cell>
          <cell r="Y65">
            <v>1538472713</v>
          </cell>
          <cell r="Z65">
            <v>63.348945922620004</v>
          </cell>
          <cell r="AA65">
            <v>28919500</v>
          </cell>
          <cell r="AB65">
            <v>63042426</v>
          </cell>
          <cell r="AC65">
            <v>3000000</v>
          </cell>
        </row>
        <row r="66">
          <cell r="A66" t="str">
            <v>I.410.705.239.0.01.00.1</v>
          </cell>
          <cell r="B66" t="str">
            <v>Convenio 11982013 Gobernacion. Centro de investigación, promoción e innovación social para el desarrollo de la Caficultura Caucana.</v>
          </cell>
          <cell r="C66">
            <v>2428568764</v>
          </cell>
          <cell r="D66">
            <v>0</v>
          </cell>
          <cell r="E66">
            <v>0</v>
          </cell>
          <cell r="F66">
            <v>0</v>
          </cell>
          <cell r="G66">
            <v>0</v>
          </cell>
          <cell r="H66">
            <v>2428568764</v>
          </cell>
          <cell r="I66">
            <v>2428568764</v>
          </cell>
          <cell r="J66">
            <v>2428568764</v>
          </cell>
          <cell r="K66">
            <v>982057977</v>
          </cell>
          <cell r="L66">
            <v>982057977</v>
          </cell>
          <cell r="M66">
            <v>953138477</v>
          </cell>
          <cell r="N66">
            <v>953138477</v>
          </cell>
          <cell r="O66">
            <v>890096051</v>
          </cell>
          <cell r="P66">
            <v>890096051</v>
          </cell>
          <cell r="Q66">
            <v>887096051</v>
          </cell>
          <cell r="R66">
            <v>887096051</v>
          </cell>
          <cell r="S66">
            <v>0</v>
          </cell>
          <cell r="T66">
            <v>0</v>
          </cell>
          <cell r="U66">
            <v>1446510787</v>
          </cell>
          <cell r="V66">
            <v>59.562274226796397</v>
          </cell>
          <cell r="W66">
            <v>1475430287</v>
          </cell>
          <cell r="X66">
            <v>60.753078474495297</v>
          </cell>
          <cell r="Y66">
            <v>1538472713</v>
          </cell>
          <cell r="Z66">
            <v>63.348945922620004</v>
          </cell>
          <cell r="AA66">
            <v>28919500</v>
          </cell>
          <cell r="AB66">
            <v>63042426</v>
          </cell>
          <cell r="AC66">
            <v>3000000</v>
          </cell>
        </row>
        <row r="67">
          <cell r="A67" t="str">
            <v>I.410.705.239.0.01.00.1.4901353</v>
          </cell>
          <cell r="B67" t="str">
            <v>Convenio 11982013 Gobernacion. Centro de investigación, promoción e innovación social para el desarrollo de la Caficultura Caucana.</v>
          </cell>
          <cell r="C67">
            <v>2428568764</v>
          </cell>
          <cell r="D67">
            <v>0</v>
          </cell>
          <cell r="E67">
            <v>0</v>
          </cell>
          <cell r="F67">
            <v>0</v>
          </cell>
          <cell r="G67">
            <v>0</v>
          </cell>
          <cell r="H67">
            <v>2428568764</v>
          </cell>
          <cell r="I67">
            <v>2428568764</v>
          </cell>
          <cell r="J67">
            <v>2428568764</v>
          </cell>
          <cell r="K67">
            <v>982057977</v>
          </cell>
          <cell r="L67">
            <v>982057977</v>
          </cell>
          <cell r="M67">
            <v>953138477</v>
          </cell>
          <cell r="N67">
            <v>953138477</v>
          </cell>
          <cell r="O67">
            <v>890096051</v>
          </cell>
          <cell r="P67">
            <v>890096051</v>
          </cell>
          <cell r="Q67">
            <v>887096051</v>
          </cell>
          <cell r="R67">
            <v>887096051</v>
          </cell>
          <cell r="S67">
            <v>0</v>
          </cell>
          <cell r="T67">
            <v>0</v>
          </cell>
          <cell r="U67">
            <v>1446510787</v>
          </cell>
          <cell r="V67">
            <v>59.562274226796397</v>
          </cell>
          <cell r="W67">
            <v>1475430287</v>
          </cell>
          <cell r="X67">
            <v>60.753078474495297</v>
          </cell>
          <cell r="Y67">
            <v>1538472713</v>
          </cell>
          <cell r="Z67">
            <v>63.348945922620004</v>
          </cell>
          <cell r="AA67">
            <v>28919500</v>
          </cell>
          <cell r="AB67">
            <v>63042426</v>
          </cell>
          <cell r="AC67">
            <v>3000000</v>
          </cell>
        </row>
        <row r="68">
          <cell r="A68" t="str">
            <v>I.410.705.247</v>
          </cell>
          <cell r="B68" t="str">
            <v>Cto.FP44842-478-2014 Fiduprevis Colcienc. Obtención de cepas con potencial probiótico para el mejoramiento de parámetros productivos de tilapia roja (oreochromis spp) durante la fase alevinaje</v>
          </cell>
          <cell r="C68">
            <v>155339026</v>
          </cell>
          <cell r="D68">
            <v>0</v>
          </cell>
          <cell r="E68">
            <v>0</v>
          </cell>
          <cell r="F68">
            <v>0</v>
          </cell>
          <cell r="G68">
            <v>155339026</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row>
        <row r="69">
          <cell r="A69" t="str">
            <v>I.410.705.247.0</v>
          </cell>
          <cell r="B69" t="str">
            <v>Cto.FP44842-478-2014 Fiduprevis Colcienc. Obtención de cepas con potencial probiótico para el mejoramiento de parámetros productivos de tilapia roja (oreochromis spp) durante la fase alevinaje</v>
          </cell>
          <cell r="C69">
            <v>155339026</v>
          </cell>
          <cell r="D69">
            <v>0</v>
          </cell>
          <cell r="E69">
            <v>0</v>
          </cell>
          <cell r="F69">
            <v>0</v>
          </cell>
          <cell r="G69">
            <v>155339026</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row>
        <row r="70">
          <cell r="A70" t="str">
            <v>I.410.705.247.0.01</v>
          </cell>
          <cell r="B70" t="str">
            <v>Cto.FP44842-478-2014 Fiduprevis Colcienc. Obtención de cepas con potencial probiótico para el mejoramiento de parámetros productivos de tilapia roja (oreochromis spp) durante la fase alevinaje</v>
          </cell>
          <cell r="C70">
            <v>155339026</v>
          </cell>
          <cell r="D70">
            <v>0</v>
          </cell>
          <cell r="E70">
            <v>0</v>
          </cell>
          <cell r="F70">
            <v>0</v>
          </cell>
          <cell r="G70">
            <v>155339026</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A71" t="str">
            <v>I.410.705.247.0.01.00</v>
          </cell>
          <cell r="B71" t="str">
            <v>Cto.FP44842-478-2014 Fiduprevis Colcienc. Obtención de cepas con potencial probiótico para el mejoramiento de parámetros productivos de tilapia roja (oreochromis spp) durante la fase alevinaje</v>
          </cell>
          <cell r="C71">
            <v>155339026</v>
          </cell>
          <cell r="D71">
            <v>0</v>
          </cell>
          <cell r="E71">
            <v>0</v>
          </cell>
          <cell r="F71">
            <v>0</v>
          </cell>
          <cell r="G71">
            <v>155339026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row>
        <row r="72">
          <cell r="A72" t="str">
            <v>I.410.705.247.0.01.00.1</v>
          </cell>
          <cell r="B72" t="str">
            <v>Cto.FP44842-478-2014 Fiduprevis Colcienc. Obtención de cepas con potencial probiótico para el mejoramiento de parámetros productivos de tilapia roja (oreochromis spp) durante la fase alevinaje</v>
          </cell>
          <cell r="C72">
            <v>155339026</v>
          </cell>
          <cell r="D72">
            <v>0</v>
          </cell>
          <cell r="E72">
            <v>0</v>
          </cell>
          <cell r="F72">
            <v>0</v>
          </cell>
          <cell r="G72">
            <v>155339026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row>
        <row r="73">
          <cell r="A73" t="str">
            <v>I.410.705.247.0.01.00.1.4901370</v>
          </cell>
          <cell r="B73" t="str">
            <v>Cto.FP44842-478-2014 Fiduprevis Colcienc. Obtención de cepas con potencial probiótico para el mejoramiento de parámetros productivos de tilapia roja (oreochromis spp) durante la fase alevinaje</v>
          </cell>
          <cell r="C73">
            <v>155339026</v>
          </cell>
          <cell r="D73">
            <v>0</v>
          </cell>
          <cell r="E73">
            <v>0</v>
          </cell>
          <cell r="F73">
            <v>0</v>
          </cell>
          <cell r="G73">
            <v>155339026</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row>
        <row r="74">
          <cell r="A74" t="str">
            <v>I.410.705.256</v>
          </cell>
          <cell r="B74" t="str">
            <v>Convenio 15192014 Gobernacion del Cauca. Desarrollo tecnológico para la obtención de productos orgánicos e innovadores de seda natural</v>
          </cell>
          <cell r="C74">
            <v>1062621720</v>
          </cell>
          <cell r="D74">
            <v>0</v>
          </cell>
          <cell r="E74">
            <v>0</v>
          </cell>
          <cell r="F74">
            <v>0</v>
          </cell>
          <cell r="G74">
            <v>0</v>
          </cell>
          <cell r="H74">
            <v>1062621720</v>
          </cell>
          <cell r="I74">
            <v>1062621720</v>
          </cell>
          <cell r="J74">
            <v>1062621720</v>
          </cell>
          <cell r="K74">
            <v>537263815</v>
          </cell>
          <cell r="L74">
            <v>537263815</v>
          </cell>
          <cell r="M74">
            <v>525729094</v>
          </cell>
          <cell r="N74">
            <v>525729094</v>
          </cell>
          <cell r="O74">
            <v>381303492</v>
          </cell>
          <cell r="P74">
            <v>381303492</v>
          </cell>
          <cell r="Q74">
            <v>372028492</v>
          </cell>
          <cell r="R74">
            <v>372028492</v>
          </cell>
          <cell r="S74">
            <v>0</v>
          </cell>
          <cell r="T74">
            <v>0</v>
          </cell>
          <cell r="U74">
            <v>525357905</v>
          </cell>
          <cell r="V74">
            <v>49.439786060461898</v>
          </cell>
          <cell r="W74">
            <v>536892626</v>
          </cell>
          <cell r="X74">
            <v>50.525282505989097</v>
          </cell>
          <cell r="Y74">
            <v>681318228</v>
          </cell>
          <cell r="Z74">
            <v>64.11672330582509</v>
          </cell>
          <cell r="AA74">
            <v>11534721</v>
          </cell>
          <cell r="AB74">
            <v>144425602</v>
          </cell>
          <cell r="AC74">
            <v>9275000</v>
          </cell>
        </row>
        <row r="75">
          <cell r="A75" t="str">
            <v>I.410.705.256.0</v>
          </cell>
          <cell r="B75" t="str">
            <v>Convenio 15192014 Gobernacion del Cauca. Desarrollo tecnológico para la obtención de productos orgánicos e innovadores de seda natural</v>
          </cell>
          <cell r="C75">
            <v>1062621720</v>
          </cell>
          <cell r="D75">
            <v>0</v>
          </cell>
          <cell r="E75">
            <v>0</v>
          </cell>
          <cell r="F75">
            <v>0</v>
          </cell>
          <cell r="G75">
            <v>0</v>
          </cell>
          <cell r="H75">
            <v>1062621720</v>
          </cell>
          <cell r="I75">
            <v>1062621720</v>
          </cell>
          <cell r="J75">
            <v>1062621720</v>
          </cell>
          <cell r="K75">
            <v>537263815</v>
          </cell>
          <cell r="L75">
            <v>537263815</v>
          </cell>
          <cell r="M75">
            <v>525729094</v>
          </cell>
          <cell r="N75">
            <v>525729094</v>
          </cell>
          <cell r="O75">
            <v>381303492</v>
          </cell>
          <cell r="P75">
            <v>381303492</v>
          </cell>
          <cell r="Q75">
            <v>372028492</v>
          </cell>
          <cell r="R75">
            <v>372028492</v>
          </cell>
          <cell r="S75">
            <v>0</v>
          </cell>
          <cell r="T75">
            <v>0</v>
          </cell>
          <cell r="U75">
            <v>525357905</v>
          </cell>
          <cell r="V75">
            <v>49.439786060461898</v>
          </cell>
          <cell r="W75">
            <v>536892626</v>
          </cell>
          <cell r="X75">
            <v>50.525282505989097</v>
          </cell>
          <cell r="Y75">
            <v>681318228</v>
          </cell>
          <cell r="Z75">
            <v>64.11672330582509</v>
          </cell>
          <cell r="AA75">
            <v>11534721</v>
          </cell>
          <cell r="AB75">
            <v>144425602</v>
          </cell>
          <cell r="AC75">
            <v>9275000</v>
          </cell>
        </row>
        <row r="76">
          <cell r="A76" t="str">
            <v>I.410.705.256.0.01</v>
          </cell>
          <cell r="B76" t="str">
            <v>Convenio 15192014 Gobernacion del Cauca. Desarrollo tecnológico para la obtención de productos orgánicos e innovadores de seda natural</v>
          </cell>
          <cell r="C76">
            <v>1062621720</v>
          </cell>
          <cell r="D76">
            <v>0</v>
          </cell>
          <cell r="E76">
            <v>0</v>
          </cell>
          <cell r="F76">
            <v>0</v>
          </cell>
          <cell r="G76">
            <v>0</v>
          </cell>
          <cell r="H76">
            <v>1062621720</v>
          </cell>
          <cell r="I76">
            <v>1062621720</v>
          </cell>
          <cell r="J76">
            <v>1062621720</v>
          </cell>
          <cell r="K76">
            <v>537263815</v>
          </cell>
          <cell r="L76">
            <v>537263815</v>
          </cell>
          <cell r="M76">
            <v>525729094</v>
          </cell>
          <cell r="N76">
            <v>525729094</v>
          </cell>
          <cell r="O76">
            <v>381303492</v>
          </cell>
          <cell r="P76">
            <v>381303492</v>
          </cell>
          <cell r="Q76">
            <v>372028492</v>
          </cell>
          <cell r="R76">
            <v>372028492</v>
          </cell>
          <cell r="S76">
            <v>0</v>
          </cell>
          <cell r="T76">
            <v>0</v>
          </cell>
          <cell r="U76">
            <v>525357905</v>
          </cell>
          <cell r="V76">
            <v>49.439786060461898</v>
          </cell>
          <cell r="W76">
            <v>536892626</v>
          </cell>
          <cell r="X76">
            <v>50.525282505989097</v>
          </cell>
          <cell r="Y76">
            <v>681318228</v>
          </cell>
          <cell r="Z76">
            <v>64.11672330582509</v>
          </cell>
          <cell r="AA76">
            <v>11534721</v>
          </cell>
          <cell r="AB76">
            <v>144425602</v>
          </cell>
          <cell r="AC76">
            <v>9275000</v>
          </cell>
        </row>
        <row r="77">
          <cell r="A77" t="str">
            <v>I.410.705.256.0.01.00</v>
          </cell>
          <cell r="B77" t="str">
            <v>Convenio 15192014 Gobernacion del Cauca. Desarrollo tecnológico para la obtención de productos orgánicos e innovadores de seda natural</v>
          </cell>
          <cell r="C77">
            <v>1062621720</v>
          </cell>
          <cell r="D77">
            <v>0</v>
          </cell>
          <cell r="E77">
            <v>0</v>
          </cell>
          <cell r="F77">
            <v>0</v>
          </cell>
          <cell r="G77">
            <v>0</v>
          </cell>
          <cell r="H77">
            <v>1062621720</v>
          </cell>
          <cell r="I77">
            <v>1062621720</v>
          </cell>
          <cell r="J77">
            <v>1062621720</v>
          </cell>
          <cell r="K77">
            <v>537263815</v>
          </cell>
          <cell r="L77">
            <v>537263815</v>
          </cell>
          <cell r="M77">
            <v>525729094</v>
          </cell>
          <cell r="N77">
            <v>525729094</v>
          </cell>
          <cell r="O77">
            <v>381303492</v>
          </cell>
          <cell r="P77">
            <v>381303492</v>
          </cell>
          <cell r="Q77">
            <v>372028492</v>
          </cell>
          <cell r="R77">
            <v>372028492</v>
          </cell>
          <cell r="S77">
            <v>0</v>
          </cell>
          <cell r="T77">
            <v>0</v>
          </cell>
          <cell r="U77">
            <v>525357905</v>
          </cell>
          <cell r="V77">
            <v>49.439786060461898</v>
          </cell>
          <cell r="W77">
            <v>536892626</v>
          </cell>
          <cell r="X77">
            <v>50.525282505989097</v>
          </cell>
          <cell r="Y77">
            <v>681318228</v>
          </cell>
          <cell r="Z77">
            <v>64.11672330582509</v>
          </cell>
          <cell r="AA77">
            <v>11534721</v>
          </cell>
          <cell r="AB77">
            <v>144425602</v>
          </cell>
          <cell r="AC77">
            <v>9275000</v>
          </cell>
        </row>
        <row r="78">
          <cell r="A78" t="str">
            <v>I.410.705.256.0.01.00.1</v>
          </cell>
          <cell r="B78" t="str">
            <v>Convenio 15192014 Gobernacion del Cauca. Desarrollo tecnológico para la obtención de productos orgánicos e innovadores de seda natural</v>
          </cell>
          <cell r="C78">
            <v>1062621720</v>
          </cell>
          <cell r="D78">
            <v>0</v>
          </cell>
          <cell r="E78">
            <v>0</v>
          </cell>
          <cell r="F78">
            <v>0</v>
          </cell>
          <cell r="G78">
            <v>0</v>
          </cell>
          <cell r="H78">
            <v>1062621720</v>
          </cell>
          <cell r="I78">
            <v>1062621720</v>
          </cell>
          <cell r="J78">
            <v>1062621720</v>
          </cell>
          <cell r="K78">
            <v>537263815</v>
          </cell>
          <cell r="L78">
            <v>537263815</v>
          </cell>
          <cell r="M78">
            <v>525729094</v>
          </cell>
          <cell r="N78">
            <v>525729094</v>
          </cell>
          <cell r="O78">
            <v>381303492</v>
          </cell>
          <cell r="P78">
            <v>381303492</v>
          </cell>
          <cell r="Q78">
            <v>372028492</v>
          </cell>
          <cell r="R78">
            <v>372028492</v>
          </cell>
          <cell r="S78">
            <v>0</v>
          </cell>
          <cell r="T78">
            <v>0</v>
          </cell>
          <cell r="U78">
            <v>525357905</v>
          </cell>
          <cell r="V78">
            <v>49.439786060461898</v>
          </cell>
          <cell r="W78">
            <v>536892626</v>
          </cell>
          <cell r="X78">
            <v>50.525282505989097</v>
          </cell>
          <cell r="Y78">
            <v>681318228</v>
          </cell>
          <cell r="Z78">
            <v>64.11672330582509</v>
          </cell>
          <cell r="AA78">
            <v>11534721</v>
          </cell>
          <cell r="AB78">
            <v>144425602</v>
          </cell>
          <cell r="AC78">
            <v>9275000</v>
          </cell>
        </row>
        <row r="79">
          <cell r="A79" t="str">
            <v>I.410.705.256.0.01.00.1.4901379</v>
          </cell>
          <cell r="B79" t="str">
            <v>Convenio 15192014 Gobernacion del Cauca. Desarrollo tecnológico para la obtención de productos orgánicos e innovadores de seda natural</v>
          </cell>
          <cell r="C79">
            <v>1062621720</v>
          </cell>
          <cell r="D79">
            <v>0</v>
          </cell>
          <cell r="E79">
            <v>0</v>
          </cell>
          <cell r="F79">
            <v>0</v>
          </cell>
          <cell r="G79">
            <v>0</v>
          </cell>
          <cell r="H79">
            <v>1062621720</v>
          </cell>
          <cell r="I79">
            <v>1062621720</v>
          </cell>
          <cell r="J79">
            <v>1062621720</v>
          </cell>
          <cell r="K79">
            <v>537263815</v>
          </cell>
          <cell r="L79">
            <v>537263815</v>
          </cell>
          <cell r="M79">
            <v>525729094</v>
          </cell>
          <cell r="N79">
            <v>525729094</v>
          </cell>
          <cell r="O79">
            <v>381303492</v>
          </cell>
          <cell r="P79">
            <v>381303492</v>
          </cell>
          <cell r="Q79">
            <v>372028492</v>
          </cell>
          <cell r="R79">
            <v>372028492</v>
          </cell>
          <cell r="S79">
            <v>0</v>
          </cell>
          <cell r="T79">
            <v>0</v>
          </cell>
          <cell r="U79">
            <v>525357905</v>
          </cell>
          <cell r="V79">
            <v>49.439786060461898</v>
          </cell>
          <cell r="W79">
            <v>536892626</v>
          </cell>
          <cell r="X79">
            <v>50.525282505989097</v>
          </cell>
          <cell r="Y79">
            <v>681318228</v>
          </cell>
          <cell r="Z79">
            <v>64.11672330582509</v>
          </cell>
          <cell r="AA79">
            <v>11534721</v>
          </cell>
          <cell r="AB79">
            <v>144425602</v>
          </cell>
          <cell r="AC79">
            <v>9275000</v>
          </cell>
        </row>
        <row r="80">
          <cell r="A80" t="str">
            <v>I.410.705.261</v>
          </cell>
          <cell r="B80" t="str">
            <v>Convenio 15222014 Gobernacion del Cauca. Investigación del uso de especies forrajeras y no forrajeras multipropósito en sistemas de pequeños y medianos productores de carne en los municipios de Patía y Mercaderes, Cauca</v>
          </cell>
          <cell r="C80">
            <v>278219797</v>
          </cell>
          <cell r="D80">
            <v>0</v>
          </cell>
          <cell r="E80">
            <v>0</v>
          </cell>
          <cell r="F80">
            <v>0</v>
          </cell>
          <cell r="G80">
            <v>0</v>
          </cell>
          <cell r="H80">
            <v>278219797</v>
          </cell>
          <cell r="I80">
            <v>278219797</v>
          </cell>
          <cell r="J80">
            <v>278219797</v>
          </cell>
          <cell r="K80">
            <v>217377340</v>
          </cell>
          <cell r="L80">
            <v>217377340</v>
          </cell>
          <cell r="M80">
            <v>207927340</v>
          </cell>
          <cell r="N80">
            <v>207927340</v>
          </cell>
          <cell r="O80">
            <v>171054348</v>
          </cell>
          <cell r="P80">
            <v>171054348</v>
          </cell>
          <cell r="Q80">
            <v>171054348</v>
          </cell>
          <cell r="R80">
            <v>171054348</v>
          </cell>
          <cell r="S80">
            <v>0</v>
          </cell>
          <cell r="T80">
            <v>0</v>
          </cell>
          <cell r="U80">
            <v>60842457</v>
          </cell>
          <cell r="V80">
            <v>21.868485871981299</v>
          </cell>
          <cell r="W80">
            <v>70292457</v>
          </cell>
          <cell r="X80">
            <v>25.265080974809297</v>
          </cell>
          <cell r="Y80">
            <v>107165449</v>
          </cell>
          <cell r="Z80">
            <v>38.518268705371803</v>
          </cell>
          <cell r="AA80">
            <v>9450000</v>
          </cell>
          <cell r="AB80">
            <v>36872992</v>
          </cell>
          <cell r="AC80">
            <v>0</v>
          </cell>
        </row>
        <row r="81">
          <cell r="A81" t="str">
            <v>I.410.705.261.0</v>
          </cell>
          <cell r="B81" t="str">
            <v>Convenio 15222014 Gobernacion del Cauca. Investigación del uso de especies forrajeras y no forrajeras multipropósito en sistemas de pequeños y medianos productores de carne en los municipios de Patía y Mercaderes, Cauca</v>
          </cell>
          <cell r="C81">
            <v>278219797</v>
          </cell>
          <cell r="D81">
            <v>0</v>
          </cell>
          <cell r="E81">
            <v>0</v>
          </cell>
          <cell r="F81">
            <v>0</v>
          </cell>
          <cell r="G81">
            <v>0</v>
          </cell>
          <cell r="H81">
            <v>278219797</v>
          </cell>
          <cell r="I81">
            <v>278219797</v>
          </cell>
          <cell r="J81">
            <v>278219797</v>
          </cell>
          <cell r="K81">
            <v>217377340</v>
          </cell>
          <cell r="L81">
            <v>217377340</v>
          </cell>
          <cell r="M81">
            <v>207927340</v>
          </cell>
          <cell r="N81">
            <v>207927340</v>
          </cell>
          <cell r="O81">
            <v>171054348</v>
          </cell>
          <cell r="P81">
            <v>171054348</v>
          </cell>
          <cell r="Q81">
            <v>171054348</v>
          </cell>
          <cell r="R81">
            <v>171054348</v>
          </cell>
          <cell r="S81">
            <v>0</v>
          </cell>
          <cell r="T81">
            <v>0</v>
          </cell>
          <cell r="U81">
            <v>60842457</v>
          </cell>
          <cell r="V81">
            <v>21.868485871981299</v>
          </cell>
          <cell r="W81">
            <v>70292457</v>
          </cell>
          <cell r="X81">
            <v>25.265080974809297</v>
          </cell>
          <cell r="Y81">
            <v>107165449</v>
          </cell>
          <cell r="Z81">
            <v>38.518268705371803</v>
          </cell>
          <cell r="AA81">
            <v>9450000</v>
          </cell>
          <cell r="AB81">
            <v>36872992</v>
          </cell>
          <cell r="AC81">
            <v>0</v>
          </cell>
        </row>
        <row r="82">
          <cell r="A82" t="str">
            <v>I.410.705.261.0.01</v>
          </cell>
          <cell r="B82" t="str">
            <v>Convenio 15222014 Gobernacion del Cauca. Investigación del uso de especies forrajeras y no forrajeras multipropósito en sistemas de pequeños y medianos productores de carne en los municipios de Patía y Mercaderes, Cauca</v>
          </cell>
          <cell r="C82">
            <v>278219797</v>
          </cell>
          <cell r="D82">
            <v>0</v>
          </cell>
          <cell r="E82">
            <v>0</v>
          </cell>
          <cell r="F82">
            <v>0</v>
          </cell>
          <cell r="G82">
            <v>0</v>
          </cell>
          <cell r="H82">
            <v>278219797</v>
          </cell>
          <cell r="I82">
            <v>278219797</v>
          </cell>
          <cell r="J82">
            <v>278219797</v>
          </cell>
          <cell r="K82">
            <v>217377340</v>
          </cell>
          <cell r="L82">
            <v>217377340</v>
          </cell>
          <cell r="M82">
            <v>207927340</v>
          </cell>
          <cell r="N82">
            <v>207927340</v>
          </cell>
          <cell r="O82">
            <v>171054348</v>
          </cell>
          <cell r="P82">
            <v>171054348</v>
          </cell>
          <cell r="Q82">
            <v>171054348</v>
          </cell>
          <cell r="R82">
            <v>171054348</v>
          </cell>
          <cell r="S82">
            <v>0</v>
          </cell>
          <cell r="T82">
            <v>0</v>
          </cell>
          <cell r="U82">
            <v>60842457</v>
          </cell>
          <cell r="V82">
            <v>21.868485871981299</v>
          </cell>
          <cell r="W82">
            <v>70292457</v>
          </cell>
          <cell r="X82">
            <v>25.265080974809297</v>
          </cell>
          <cell r="Y82">
            <v>107165449</v>
          </cell>
          <cell r="Z82">
            <v>38.518268705371803</v>
          </cell>
          <cell r="AA82">
            <v>9450000</v>
          </cell>
          <cell r="AB82">
            <v>36872992</v>
          </cell>
          <cell r="AC82">
            <v>0</v>
          </cell>
        </row>
        <row r="83">
          <cell r="A83" t="str">
            <v>I.410.705.261.0.01.00</v>
          </cell>
          <cell r="B83" t="str">
            <v>Convenio 15222014 Gobernacion del Cauca. Investigación del uso de especies forrajeras y no forrajeras multipropósito en sistemas de pequeños y medianos productores de carne en los municipios de Patía y Mercaderes, Cauca</v>
          </cell>
          <cell r="C83">
            <v>278219797</v>
          </cell>
          <cell r="D83">
            <v>0</v>
          </cell>
          <cell r="E83">
            <v>0</v>
          </cell>
          <cell r="F83">
            <v>0</v>
          </cell>
          <cell r="G83">
            <v>0</v>
          </cell>
          <cell r="H83">
            <v>278219797</v>
          </cell>
          <cell r="I83">
            <v>278219797</v>
          </cell>
          <cell r="J83">
            <v>278219797</v>
          </cell>
          <cell r="K83">
            <v>217377340</v>
          </cell>
          <cell r="L83">
            <v>217377340</v>
          </cell>
          <cell r="M83">
            <v>207927340</v>
          </cell>
          <cell r="N83">
            <v>207927340</v>
          </cell>
          <cell r="O83">
            <v>171054348</v>
          </cell>
          <cell r="P83">
            <v>171054348</v>
          </cell>
          <cell r="Q83">
            <v>171054348</v>
          </cell>
          <cell r="R83">
            <v>171054348</v>
          </cell>
          <cell r="S83">
            <v>0</v>
          </cell>
          <cell r="T83">
            <v>0</v>
          </cell>
          <cell r="U83">
            <v>60842457</v>
          </cell>
          <cell r="V83">
            <v>21.868485871981299</v>
          </cell>
          <cell r="W83">
            <v>70292457</v>
          </cell>
          <cell r="X83">
            <v>25.265080974809297</v>
          </cell>
          <cell r="Y83">
            <v>107165449</v>
          </cell>
          <cell r="Z83">
            <v>38.518268705371803</v>
          </cell>
          <cell r="AA83">
            <v>9450000</v>
          </cell>
          <cell r="AB83">
            <v>36872992</v>
          </cell>
          <cell r="AC83">
            <v>0</v>
          </cell>
        </row>
        <row r="84">
          <cell r="A84" t="str">
            <v>I.410.705.261.0.01.00.1</v>
          </cell>
          <cell r="B84" t="str">
            <v>Convenio 15222014 Gobernacion del Cauca. Investigación del uso de especies forrajeras y no forrajeras multipropósito en sistemas de pequeños y medianos productores de carne en los municipios de Patía y Mercaderes, Cauca</v>
          </cell>
          <cell r="C84">
            <v>278219797</v>
          </cell>
          <cell r="D84">
            <v>0</v>
          </cell>
          <cell r="E84">
            <v>0</v>
          </cell>
          <cell r="F84">
            <v>0</v>
          </cell>
          <cell r="G84">
            <v>0</v>
          </cell>
          <cell r="H84">
            <v>278219797</v>
          </cell>
          <cell r="I84">
            <v>278219797</v>
          </cell>
          <cell r="J84">
            <v>278219797</v>
          </cell>
          <cell r="K84">
            <v>217377340</v>
          </cell>
          <cell r="L84">
            <v>217377340</v>
          </cell>
          <cell r="M84">
            <v>207927340</v>
          </cell>
          <cell r="N84">
            <v>207927340</v>
          </cell>
          <cell r="O84">
            <v>171054348</v>
          </cell>
          <cell r="P84">
            <v>171054348</v>
          </cell>
          <cell r="Q84">
            <v>171054348</v>
          </cell>
          <cell r="R84">
            <v>171054348</v>
          </cell>
          <cell r="S84">
            <v>0</v>
          </cell>
          <cell r="T84">
            <v>0</v>
          </cell>
          <cell r="U84">
            <v>60842457</v>
          </cell>
          <cell r="V84">
            <v>21.868485871981299</v>
          </cell>
          <cell r="W84">
            <v>70292457</v>
          </cell>
          <cell r="X84">
            <v>25.265080974809297</v>
          </cell>
          <cell r="Y84">
            <v>107165449</v>
          </cell>
          <cell r="Z84">
            <v>38.518268705371803</v>
          </cell>
          <cell r="AA84">
            <v>9450000</v>
          </cell>
          <cell r="AB84">
            <v>36872992</v>
          </cell>
          <cell r="AC84">
            <v>0</v>
          </cell>
        </row>
        <row r="85">
          <cell r="A85" t="str">
            <v>I.410.705.261.0.01.00.1.4901382</v>
          </cell>
          <cell r="B85" t="str">
            <v>Convenio 15222014 Gobernacion del Cauca. Investigación del uso de especies forrajeras y no forrajeras multipropósito en sistemas de pequeños y medianos productores de carne en los municipios de Patía y Mercaderes, Cauca</v>
          </cell>
          <cell r="C85">
            <v>278219797</v>
          </cell>
          <cell r="D85">
            <v>0</v>
          </cell>
          <cell r="E85">
            <v>0</v>
          </cell>
          <cell r="F85">
            <v>0</v>
          </cell>
          <cell r="G85">
            <v>0</v>
          </cell>
          <cell r="H85">
            <v>278219797</v>
          </cell>
          <cell r="I85">
            <v>278219797</v>
          </cell>
          <cell r="J85">
            <v>278219797</v>
          </cell>
          <cell r="K85">
            <v>217377340</v>
          </cell>
          <cell r="L85">
            <v>217377340</v>
          </cell>
          <cell r="M85">
            <v>207927340</v>
          </cell>
          <cell r="N85">
            <v>207927340</v>
          </cell>
          <cell r="O85">
            <v>171054348</v>
          </cell>
          <cell r="P85">
            <v>171054348</v>
          </cell>
          <cell r="Q85">
            <v>171054348</v>
          </cell>
          <cell r="R85">
            <v>171054348</v>
          </cell>
          <cell r="S85">
            <v>0</v>
          </cell>
          <cell r="T85">
            <v>0</v>
          </cell>
          <cell r="U85">
            <v>60842457</v>
          </cell>
          <cell r="V85">
            <v>21.868485871981299</v>
          </cell>
          <cell r="W85">
            <v>70292457</v>
          </cell>
          <cell r="X85">
            <v>25.265080974809297</v>
          </cell>
          <cell r="Y85">
            <v>107165449</v>
          </cell>
          <cell r="Z85">
            <v>38.518268705371803</v>
          </cell>
          <cell r="AA85">
            <v>9450000</v>
          </cell>
          <cell r="AB85">
            <v>36872992</v>
          </cell>
          <cell r="AC85">
            <v>0</v>
          </cell>
        </row>
        <row r="86">
          <cell r="A86" t="str">
            <v>I.410.705.262</v>
          </cell>
          <cell r="B86" t="str">
            <v>Convenio 15232014 Gobernacion del Cauca. Rehabilitación de tierras degradadas y con forrajes multipropósito en sistemas de pequeños y medianos productores de carne. municipios Patía y Mercaderes, Cauca</v>
          </cell>
          <cell r="C86">
            <v>182169529</v>
          </cell>
          <cell r="D86">
            <v>0</v>
          </cell>
          <cell r="E86">
            <v>0</v>
          </cell>
          <cell r="F86">
            <v>0</v>
          </cell>
          <cell r="G86">
            <v>0</v>
          </cell>
          <cell r="H86">
            <v>182169529</v>
          </cell>
          <cell r="I86">
            <v>182169529</v>
          </cell>
          <cell r="J86">
            <v>182169529</v>
          </cell>
          <cell r="K86">
            <v>157968613</v>
          </cell>
          <cell r="L86">
            <v>157968613</v>
          </cell>
          <cell r="M86">
            <v>154040213</v>
          </cell>
          <cell r="N86">
            <v>154040213</v>
          </cell>
          <cell r="O86">
            <v>133127631</v>
          </cell>
          <cell r="P86">
            <v>133127631</v>
          </cell>
          <cell r="Q86">
            <v>133127631</v>
          </cell>
          <cell r="R86">
            <v>133127631</v>
          </cell>
          <cell r="S86">
            <v>0</v>
          </cell>
          <cell r="T86">
            <v>0</v>
          </cell>
          <cell r="U86">
            <v>24200916</v>
          </cell>
          <cell r="V86">
            <v>13.284832064312999</v>
          </cell>
          <cell r="W86">
            <v>28129316</v>
          </cell>
          <cell r="X86">
            <v>15.441284914339301</v>
          </cell>
          <cell r="Y86">
            <v>49041898</v>
          </cell>
          <cell r="Z86">
            <v>26.921021462376402</v>
          </cell>
          <cell r="AA86">
            <v>3928400</v>
          </cell>
          <cell r="AB86">
            <v>20912582</v>
          </cell>
          <cell r="AC86">
            <v>0</v>
          </cell>
        </row>
        <row r="87">
          <cell r="A87" t="str">
            <v>I.410.705.262.0</v>
          </cell>
          <cell r="B87" t="str">
            <v>Convenio 15232014 Gobernacion del Cauca. Rehabilitación de tierras degradadas y con forrajes multipropósito en sistemas de pequeños y medianos productores de carne. municipios Patía y Mercaderes, Cauca</v>
          </cell>
          <cell r="C87">
            <v>182169529</v>
          </cell>
          <cell r="D87">
            <v>0</v>
          </cell>
          <cell r="E87">
            <v>0</v>
          </cell>
          <cell r="F87">
            <v>0</v>
          </cell>
          <cell r="G87">
            <v>0</v>
          </cell>
          <cell r="H87">
            <v>182169529</v>
          </cell>
          <cell r="I87">
            <v>182169529</v>
          </cell>
          <cell r="J87">
            <v>182169529</v>
          </cell>
          <cell r="K87">
            <v>157968613</v>
          </cell>
          <cell r="L87">
            <v>157968613</v>
          </cell>
          <cell r="M87">
            <v>154040213</v>
          </cell>
          <cell r="N87">
            <v>154040213</v>
          </cell>
          <cell r="O87">
            <v>133127631</v>
          </cell>
          <cell r="P87">
            <v>133127631</v>
          </cell>
          <cell r="Q87">
            <v>133127631</v>
          </cell>
          <cell r="R87">
            <v>133127631</v>
          </cell>
          <cell r="S87">
            <v>0</v>
          </cell>
          <cell r="T87">
            <v>0</v>
          </cell>
          <cell r="U87">
            <v>24200916</v>
          </cell>
          <cell r="V87">
            <v>13.284832064312999</v>
          </cell>
          <cell r="W87">
            <v>28129316</v>
          </cell>
          <cell r="X87">
            <v>15.441284914339301</v>
          </cell>
          <cell r="Y87">
            <v>49041898</v>
          </cell>
          <cell r="Z87">
            <v>26.921021462376402</v>
          </cell>
          <cell r="AA87">
            <v>3928400</v>
          </cell>
          <cell r="AB87">
            <v>20912582</v>
          </cell>
          <cell r="AC87">
            <v>0</v>
          </cell>
        </row>
        <row r="88">
          <cell r="A88" t="str">
            <v>I.410.705.262.0.01</v>
          </cell>
          <cell r="B88" t="str">
            <v>Convenio 15232014 Gobernacion del Cauca. Rehabilitación de tierras degradadas y con forrajes multipropósito en sistemas de pequeños y medianos productores de carne. municipios Patía y Mercaderes, Cauca</v>
          </cell>
          <cell r="C88">
            <v>182169529</v>
          </cell>
          <cell r="D88">
            <v>0</v>
          </cell>
          <cell r="E88">
            <v>0</v>
          </cell>
          <cell r="F88">
            <v>0</v>
          </cell>
          <cell r="G88">
            <v>0</v>
          </cell>
          <cell r="H88">
            <v>182169529</v>
          </cell>
          <cell r="I88">
            <v>182169529</v>
          </cell>
          <cell r="J88">
            <v>182169529</v>
          </cell>
          <cell r="K88">
            <v>157968613</v>
          </cell>
          <cell r="L88">
            <v>157968613</v>
          </cell>
          <cell r="M88">
            <v>154040213</v>
          </cell>
          <cell r="N88">
            <v>154040213</v>
          </cell>
          <cell r="O88">
            <v>133127631</v>
          </cell>
          <cell r="P88">
            <v>133127631</v>
          </cell>
          <cell r="Q88">
            <v>133127631</v>
          </cell>
          <cell r="R88">
            <v>133127631</v>
          </cell>
          <cell r="S88">
            <v>0</v>
          </cell>
          <cell r="T88">
            <v>0</v>
          </cell>
          <cell r="U88">
            <v>24200916</v>
          </cell>
          <cell r="V88">
            <v>13.284832064312999</v>
          </cell>
          <cell r="W88">
            <v>28129316</v>
          </cell>
          <cell r="X88">
            <v>15.441284914339301</v>
          </cell>
          <cell r="Y88">
            <v>49041898</v>
          </cell>
          <cell r="Z88">
            <v>26.921021462376402</v>
          </cell>
          <cell r="AA88">
            <v>3928400</v>
          </cell>
          <cell r="AB88">
            <v>20912582</v>
          </cell>
          <cell r="AC88">
            <v>0</v>
          </cell>
        </row>
        <row r="89">
          <cell r="A89" t="str">
            <v>I.410.705.262.0.01.00</v>
          </cell>
          <cell r="B89" t="str">
            <v>Convenio 15232014 Gobernacion del Cauca. Rehabilitación de tierras degradadas y con forrajes multipropósito en sistemas de pequeños y medianos productores de carne. municipios Patía y Mercaderes, Cauca</v>
          </cell>
          <cell r="C89">
            <v>182169529</v>
          </cell>
          <cell r="D89">
            <v>0</v>
          </cell>
          <cell r="E89">
            <v>0</v>
          </cell>
          <cell r="F89">
            <v>0</v>
          </cell>
          <cell r="G89">
            <v>0</v>
          </cell>
          <cell r="H89">
            <v>182169529</v>
          </cell>
          <cell r="I89">
            <v>182169529</v>
          </cell>
          <cell r="J89">
            <v>182169529</v>
          </cell>
          <cell r="K89">
            <v>157968613</v>
          </cell>
          <cell r="L89">
            <v>157968613</v>
          </cell>
          <cell r="M89">
            <v>154040213</v>
          </cell>
          <cell r="N89">
            <v>154040213</v>
          </cell>
          <cell r="O89">
            <v>133127631</v>
          </cell>
          <cell r="P89">
            <v>133127631</v>
          </cell>
          <cell r="Q89">
            <v>133127631</v>
          </cell>
          <cell r="R89">
            <v>133127631</v>
          </cell>
          <cell r="S89">
            <v>0</v>
          </cell>
          <cell r="T89">
            <v>0</v>
          </cell>
          <cell r="U89">
            <v>24200916</v>
          </cell>
          <cell r="V89">
            <v>13.284832064312999</v>
          </cell>
          <cell r="W89">
            <v>28129316</v>
          </cell>
          <cell r="X89">
            <v>15.441284914339301</v>
          </cell>
          <cell r="Y89">
            <v>49041898</v>
          </cell>
          <cell r="Z89">
            <v>26.921021462376402</v>
          </cell>
          <cell r="AA89">
            <v>3928400</v>
          </cell>
          <cell r="AB89">
            <v>20912582</v>
          </cell>
          <cell r="AC89">
            <v>0</v>
          </cell>
        </row>
        <row r="90">
          <cell r="A90" t="str">
            <v>I.410.705.262.0.01.00.1</v>
          </cell>
          <cell r="B90" t="str">
            <v>Convenio 15232014 Gobernacion del Cauca. Rehabilitación de tierras degradadas y con forrajes multipropósito en sistemas de pequeños y medianos productores de carne. municipios Patía y Mercaderes, Cauca</v>
          </cell>
          <cell r="C90">
            <v>182169529</v>
          </cell>
          <cell r="D90">
            <v>0</v>
          </cell>
          <cell r="E90">
            <v>0</v>
          </cell>
          <cell r="F90">
            <v>0</v>
          </cell>
          <cell r="G90">
            <v>0</v>
          </cell>
          <cell r="H90">
            <v>182169529</v>
          </cell>
          <cell r="I90">
            <v>182169529</v>
          </cell>
          <cell r="J90">
            <v>182169529</v>
          </cell>
          <cell r="K90">
            <v>157968613</v>
          </cell>
          <cell r="L90">
            <v>157968613</v>
          </cell>
          <cell r="M90">
            <v>154040213</v>
          </cell>
          <cell r="N90">
            <v>154040213</v>
          </cell>
          <cell r="O90">
            <v>133127631</v>
          </cell>
          <cell r="P90">
            <v>133127631</v>
          </cell>
          <cell r="Q90">
            <v>133127631</v>
          </cell>
          <cell r="R90">
            <v>133127631</v>
          </cell>
          <cell r="S90">
            <v>0</v>
          </cell>
          <cell r="T90">
            <v>0</v>
          </cell>
          <cell r="U90">
            <v>24200916</v>
          </cell>
          <cell r="V90">
            <v>13.284832064312999</v>
          </cell>
          <cell r="W90">
            <v>28129316</v>
          </cell>
          <cell r="X90">
            <v>15.441284914339301</v>
          </cell>
          <cell r="Y90">
            <v>49041898</v>
          </cell>
          <cell r="Z90">
            <v>26.921021462376402</v>
          </cell>
          <cell r="AA90">
            <v>3928400</v>
          </cell>
          <cell r="AB90">
            <v>20912582</v>
          </cell>
          <cell r="AC90">
            <v>0</v>
          </cell>
        </row>
        <row r="91">
          <cell r="A91" t="str">
            <v>I.410.705.262.0.01.00.1.4901384</v>
          </cell>
          <cell r="B91" t="str">
            <v>Convenio 15232014 Gobernacion del Cauca. Rehabilitación de tierras degradadas y con forrajes multipropósito en sistemas de pequeños y medianos productores de carne. municipios Patía y Mercaderes,</v>
          </cell>
          <cell r="C91">
            <v>182169529</v>
          </cell>
          <cell r="D91">
            <v>0</v>
          </cell>
          <cell r="E91">
            <v>0</v>
          </cell>
          <cell r="F91">
            <v>0</v>
          </cell>
          <cell r="G91">
            <v>0</v>
          </cell>
          <cell r="H91">
            <v>182169529</v>
          </cell>
          <cell r="I91">
            <v>182169529</v>
          </cell>
          <cell r="J91">
            <v>182169529</v>
          </cell>
          <cell r="K91">
            <v>157968613</v>
          </cell>
          <cell r="L91">
            <v>157968613</v>
          </cell>
          <cell r="M91">
            <v>154040213</v>
          </cell>
          <cell r="N91">
            <v>154040213</v>
          </cell>
          <cell r="O91">
            <v>133127631</v>
          </cell>
          <cell r="P91">
            <v>133127631</v>
          </cell>
          <cell r="Q91">
            <v>133127631</v>
          </cell>
          <cell r="R91">
            <v>133127631</v>
          </cell>
          <cell r="S91">
            <v>0</v>
          </cell>
          <cell r="T91">
            <v>0</v>
          </cell>
          <cell r="U91">
            <v>24200916</v>
          </cell>
          <cell r="V91">
            <v>13.284832064312999</v>
          </cell>
          <cell r="W91">
            <v>28129316</v>
          </cell>
          <cell r="X91">
            <v>15.441284914339301</v>
          </cell>
          <cell r="Y91">
            <v>49041898</v>
          </cell>
          <cell r="Z91">
            <v>26.921021462376402</v>
          </cell>
          <cell r="AA91">
            <v>3928400</v>
          </cell>
          <cell r="AB91">
            <v>20912582</v>
          </cell>
          <cell r="AC91">
            <v>0</v>
          </cell>
        </row>
        <row r="92">
          <cell r="A92" t="str">
            <v>I.410.705.263</v>
          </cell>
          <cell r="B92" t="str">
            <v>Convenio 15242014 Gobernacion del Cauca. Implementación de estrategias para uso eficiente del agua con pequeños y medianos productores de carne  de los municipios Patía y Mercaderes - Cauca</v>
          </cell>
          <cell r="C92">
            <v>168321004</v>
          </cell>
          <cell r="D92">
            <v>0</v>
          </cell>
          <cell r="E92">
            <v>0</v>
          </cell>
          <cell r="F92">
            <v>0</v>
          </cell>
          <cell r="G92">
            <v>0</v>
          </cell>
          <cell r="H92">
            <v>168321004</v>
          </cell>
          <cell r="I92">
            <v>168321004</v>
          </cell>
          <cell r="J92">
            <v>168321004</v>
          </cell>
          <cell r="K92">
            <v>129397700</v>
          </cell>
          <cell r="L92">
            <v>129397700</v>
          </cell>
          <cell r="M92">
            <v>123986300</v>
          </cell>
          <cell r="N92">
            <v>123986300</v>
          </cell>
          <cell r="O92">
            <v>119246353</v>
          </cell>
          <cell r="P92">
            <v>119246353</v>
          </cell>
          <cell r="Q92">
            <v>119246353</v>
          </cell>
          <cell r="R92">
            <v>119246353</v>
          </cell>
          <cell r="S92">
            <v>0</v>
          </cell>
          <cell r="T92">
            <v>0</v>
          </cell>
          <cell r="U92">
            <v>38923304</v>
          </cell>
          <cell r="V92">
            <v>23.124448568522098</v>
          </cell>
          <cell r="W92">
            <v>44334704</v>
          </cell>
          <cell r="X92">
            <v>26.339377110654599</v>
          </cell>
          <cell r="Y92">
            <v>49074651</v>
          </cell>
          <cell r="Z92">
            <v>29.1553934647396</v>
          </cell>
          <cell r="AA92">
            <v>5411400</v>
          </cell>
          <cell r="AB92">
            <v>4739947</v>
          </cell>
          <cell r="AC92">
            <v>0</v>
          </cell>
        </row>
        <row r="93">
          <cell r="A93" t="str">
            <v>I.410.705.263.0</v>
          </cell>
          <cell r="B93" t="str">
            <v>Convenio 15242014 Gobernacion del Cauca. Implementación de estrategias para uso eficiente del agua con pequeños y medianos productores de carne  de los municipios Patía y Mercaderes - Cauca</v>
          </cell>
          <cell r="C93">
            <v>168321004</v>
          </cell>
          <cell r="D93">
            <v>0</v>
          </cell>
          <cell r="E93">
            <v>0</v>
          </cell>
          <cell r="F93">
            <v>0</v>
          </cell>
          <cell r="G93">
            <v>0</v>
          </cell>
          <cell r="H93">
            <v>168321004</v>
          </cell>
          <cell r="I93">
            <v>168321004</v>
          </cell>
          <cell r="J93">
            <v>168321004</v>
          </cell>
          <cell r="K93">
            <v>129397700</v>
          </cell>
          <cell r="L93">
            <v>129397700</v>
          </cell>
          <cell r="M93">
            <v>123986300</v>
          </cell>
          <cell r="N93">
            <v>123986300</v>
          </cell>
          <cell r="O93">
            <v>119246353</v>
          </cell>
          <cell r="P93">
            <v>119246353</v>
          </cell>
          <cell r="Q93">
            <v>119246353</v>
          </cell>
          <cell r="R93">
            <v>119246353</v>
          </cell>
          <cell r="S93">
            <v>0</v>
          </cell>
          <cell r="T93">
            <v>0</v>
          </cell>
          <cell r="U93">
            <v>38923304</v>
          </cell>
          <cell r="V93">
            <v>23.124448568522098</v>
          </cell>
          <cell r="W93">
            <v>44334704</v>
          </cell>
          <cell r="X93">
            <v>26.339377110654599</v>
          </cell>
          <cell r="Y93">
            <v>49074651</v>
          </cell>
          <cell r="Z93">
            <v>29.1553934647396</v>
          </cell>
          <cell r="AA93">
            <v>5411400</v>
          </cell>
          <cell r="AB93">
            <v>4739947</v>
          </cell>
          <cell r="AC93">
            <v>0</v>
          </cell>
        </row>
        <row r="94">
          <cell r="A94" t="str">
            <v>I.410.705.263.0.01</v>
          </cell>
          <cell r="B94" t="str">
            <v>Convenio 15242014 Gobernacion del Cauca. Implementación de estrategias para uso eficiente del agua con pequeños y medianos productores de carne  de los municipios Patía y Mercaderes - Cauca</v>
          </cell>
          <cell r="C94">
            <v>168321004</v>
          </cell>
          <cell r="D94">
            <v>0</v>
          </cell>
          <cell r="E94">
            <v>0</v>
          </cell>
          <cell r="F94">
            <v>0</v>
          </cell>
          <cell r="G94">
            <v>0</v>
          </cell>
          <cell r="H94">
            <v>168321004</v>
          </cell>
          <cell r="I94">
            <v>168321004</v>
          </cell>
          <cell r="J94">
            <v>168321004</v>
          </cell>
          <cell r="K94">
            <v>129397700</v>
          </cell>
          <cell r="L94">
            <v>129397700</v>
          </cell>
          <cell r="M94">
            <v>123986300</v>
          </cell>
          <cell r="N94">
            <v>123986300</v>
          </cell>
          <cell r="O94">
            <v>119246353</v>
          </cell>
          <cell r="P94">
            <v>119246353</v>
          </cell>
          <cell r="Q94">
            <v>119246353</v>
          </cell>
          <cell r="R94">
            <v>119246353</v>
          </cell>
          <cell r="S94">
            <v>0</v>
          </cell>
          <cell r="T94">
            <v>0</v>
          </cell>
          <cell r="U94">
            <v>38923304</v>
          </cell>
          <cell r="V94">
            <v>23.124448568522098</v>
          </cell>
          <cell r="W94">
            <v>44334704</v>
          </cell>
          <cell r="X94">
            <v>26.339377110654599</v>
          </cell>
          <cell r="Y94">
            <v>49074651</v>
          </cell>
          <cell r="Z94">
            <v>29.1553934647396</v>
          </cell>
          <cell r="AA94">
            <v>5411400</v>
          </cell>
          <cell r="AB94">
            <v>4739947</v>
          </cell>
          <cell r="AC94">
            <v>0</v>
          </cell>
        </row>
        <row r="95">
          <cell r="A95" t="str">
            <v>I.410.705.263.0.01.00</v>
          </cell>
          <cell r="B95" t="str">
            <v>Convenio 15242014 Gobernacion del Cauca. Implementación de estrategias para uso eficiente del agua con pequeños y medianos productores de carne  de los municipios Patía y Mercaderes - Cauca</v>
          </cell>
          <cell r="C95">
            <v>168321004</v>
          </cell>
          <cell r="D95">
            <v>0</v>
          </cell>
          <cell r="E95">
            <v>0</v>
          </cell>
          <cell r="F95">
            <v>0</v>
          </cell>
          <cell r="G95">
            <v>0</v>
          </cell>
          <cell r="H95">
            <v>168321004</v>
          </cell>
          <cell r="I95">
            <v>168321004</v>
          </cell>
          <cell r="J95">
            <v>168321004</v>
          </cell>
          <cell r="K95">
            <v>129397700</v>
          </cell>
          <cell r="L95">
            <v>129397700</v>
          </cell>
          <cell r="M95">
            <v>123986300</v>
          </cell>
          <cell r="N95">
            <v>123986300</v>
          </cell>
          <cell r="O95">
            <v>119246353</v>
          </cell>
          <cell r="P95">
            <v>119246353</v>
          </cell>
          <cell r="Q95">
            <v>119246353</v>
          </cell>
          <cell r="R95">
            <v>119246353</v>
          </cell>
          <cell r="S95">
            <v>0</v>
          </cell>
          <cell r="T95">
            <v>0</v>
          </cell>
          <cell r="U95">
            <v>38923304</v>
          </cell>
          <cell r="V95">
            <v>23.124448568522098</v>
          </cell>
          <cell r="W95">
            <v>44334704</v>
          </cell>
          <cell r="X95">
            <v>26.339377110654599</v>
          </cell>
          <cell r="Y95">
            <v>49074651</v>
          </cell>
          <cell r="Z95">
            <v>29.1553934647396</v>
          </cell>
          <cell r="AA95">
            <v>5411400</v>
          </cell>
          <cell r="AB95">
            <v>4739947</v>
          </cell>
          <cell r="AC95">
            <v>0</v>
          </cell>
        </row>
        <row r="96">
          <cell r="A96" t="str">
            <v>I.410.705.263.0.01.00.1</v>
          </cell>
          <cell r="B96" t="str">
            <v>Convenio 15242014 Gobernacion del Cauca. Implementación de estrategias para uso eficiente del agua con pequeños y medianos productores de carne  de los municipios Patía y Mercaderes - Cauca</v>
          </cell>
          <cell r="C96">
            <v>168321004</v>
          </cell>
          <cell r="D96">
            <v>0</v>
          </cell>
          <cell r="E96">
            <v>0</v>
          </cell>
          <cell r="F96">
            <v>0</v>
          </cell>
          <cell r="G96">
            <v>0</v>
          </cell>
          <cell r="H96">
            <v>168321004</v>
          </cell>
          <cell r="I96">
            <v>168321004</v>
          </cell>
          <cell r="J96">
            <v>168321004</v>
          </cell>
          <cell r="K96">
            <v>129397700</v>
          </cell>
          <cell r="L96">
            <v>129397700</v>
          </cell>
          <cell r="M96">
            <v>123986300</v>
          </cell>
          <cell r="N96">
            <v>123986300</v>
          </cell>
          <cell r="O96">
            <v>119246353</v>
          </cell>
          <cell r="P96">
            <v>119246353</v>
          </cell>
          <cell r="Q96">
            <v>119246353</v>
          </cell>
          <cell r="R96">
            <v>119246353</v>
          </cell>
          <cell r="S96">
            <v>0</v>
          </cell>
          <cell r="T96">
            <v>0</v>
          </cell>
          <cell r="U96">
            <v>38923304</v>
          </cell>
          <cell r="V96">
            <v>23.124448568522098</v>
          </cell>
          <cell r="W96">
            <v>44334704</v>
          </cell>
          <cell r="X96">
            <v>26.339377110654599</v>
          </cell>
          <cell r="Y96">
            <v>49074651</v>
          </cell>
          <cell r="Z96">
            <v>29.1553934647396</v>
          </cell>
          <cell r="AA96">
            <v>5411400</v>
          </cell>
          <cell r="AB96">
            <v>4739947</v>
          </cell>
          <cell r="AC96">
            <v>0</v>
          </cell>
        </row>
        <row r="97">
          <cell r="A97" t="str">
            <v>I.410.705.263.0.01.00.1.4901380</v>
          </cell>
          <cell r="B97" t="str">
            <v>Convenio 15242014 Gobernacion del Cauca. Implementación de estrategias para uso eficiente del agua con pequeños y medianos productores de carne  de los municipios Patía y Mercaderes - Cauca</v>
          </cell>
          <cell r="C97">
            <v>168321004</v>
          </cell>
          <cell r="D97">
            <v>0</v>
          </cell>
          <cell r="E97">
            <v>0</v>
          </cell>
          <cell r="F97">
            <v>0</v>
          </cell>
          <cell r="G97">
            <v>0</v>
          </cell>
          <cell r="H97">
            <v>168321004</v>
          </cell>
          <cell r="I97">
            <v>168321004</v>
          </cell>
          <cell r="J97">
            <v>168321004</v>
          </cell>
          <cell r="K97">
            <v>129397700</v>
          </cell>
          <cell r="L97">
            <v>129397700</v>
          </cell>
          <cell r="M97">
            <v>123986300</v>
          </cell>
          <cell r="N97">
            <v>123986300</v>
          </cell>
          <cell r="O97">
            <v>119246353</v>
          </cell>
          <cell r="P97">
            <v>119246353</v>
          </cell>
          <cell r="Q97">
            <v>119246353</v>
          </cell>
          <cell r="R97">
            <v>119246353</v>
          </cell>
          <cell r="S97">
            <v>0</v>
          </cell>
          <cell r="T97">
            <v>0</v>
          </cell>
          <cell r="U97">
            <v>38923304</v>
          </cell>
          <cell r="V97">
            <v>23.124448568522098</v>
          </cell>
          <cell r="W97">
            <v>44334704</v>
          </cell>
          <cell r="X97">
            <v>26.339377110654599</v>
          </cell>
          <cell r="Y97">
            <v>49074651</v>
          </cell>
          <cell r="Z97">
            <v>29.1553934647396</v>
          </cell>
          <cell r="AA97">
            <v>5411400</v>
          </cell>
          <cell r="AB97">
            <v>4739947</v>
          </cell>
          <cell r="AC97">
            <v>0</v>
          </cell>
        </row>
        <row r="98">
          <cell r="A98" t="str">
            <v>I.410.705.264</v>
          </cell>
          <cell r="B98" t="str">
            <v>Convenio 15202014 Gobernacion del Cauca. Estudio de emisión de gases efecto invernadero y captura de carbono en sistemas de pequeños y medianos productores de carne en los municipios  Patía y Mercaderes, Cauca</v>
          </cell>
          <cell r="C98">
            <v>111450173</v>
          </cell>
          <cell r="D98">
            <v>0</v>
          </cell>
          <cell r="E98">
            <v>0</v>
          </cell>
          <cell r="F98">
            <v>0</v>
          </cell>
          <cell r="G98">
            <v>0</v>
          </cell>
          <cell r="H98">
            <v>111450173</v>
          </cell>
          <cell r="I98">
            <v>111450173</v>
          </cell>
          <cell r="J98">
            <v>111450173</v>
          </cell>
          <cell r="K98">
            <v>42351712</v>
          </cell>
          <cell r="L98">
            <v>42351712</v>
          </cell>
          <cell r="M98">
            <v>22275712</v>
          </cell>
          <cell r="N98">
            <v>22275712</v>
          </cell>
          <cell r="O98">
            <v>13706784</v>
          </cell>
          <cell r="P98">
            <v>13706784</v>
          </cell>
          <cell r="Q98">
            <v>13706784</v>
          </cell>
          <cell r="R98">
            <v>13706784</v>
          </cell>
          <cell r="S98">
            <v>0</v>
          </cell>
          <cell r="T98">
            <v>0</v>
          </cell>
          <cell r="U98">
            <v>69098461</v>
          </cell>
          <cell r="V98">
            <v>61.999420135489601</v>
          </cell>
          <cell r="W98">
            <v>89174461</v>
          </cell>
          <cell r="X98">
            <v>80.012851124062394</v>
          </cell>
          <cell r="Y98">
            <v>97743389</v>
          </cell>
          <cell r="Z98">
            <v>87.701424205057094</v>
          </cell>
          <cell r="AA98">
            <v>20076000</v>
          </cell>
          <cell r="AB98">
            <v>8568928</v>
          </cell>
          <cell r="AC98">
            <v>0</v>
          </cell>
        </row>
        <row r="99">
          <cell r="A99" t="str">
            <v>I.410.705.264.0</v>
          </cell>
          <cell r="B99" t="str">
            <v>Convenio 15202014 Gobernacion del Cauca. Estudio de emisión de gases efecto invernadero y captura de carbono en sistemas de pequeños y medianos productores de carne en los municipios  Patía y Mercaderes, Cauca</v>
          </cell>
          <cell r="C99">
            <v>111450173</v>
          </cell>
          <cell r="D99">
            <v>0</v>
          </cell>
          <cell r="E99">
            <v>0</v>
          </cell>
          <cell r="F99">
            <v>0</v>
          </cell>
          <cell r="G99">
            <v>0</v>
          </cell>
          <cell r="H99">
            <v>111450173</v>
          </cell>
          <cell r="I99">
            <v>111450173</v>
          </cell>
          <cell r="J99">
            <v>111450173</v>
          </cell>
          <cell r="K99">
            <v>42351712</v>
          </cell>
          <cell r="L99">
            <v>42351712</v>
          </cell>
          <cell r="M99">
            <v>22275712</v>
          </cell>
          <cell r="N99">
            <v>22275712</v>
          </cell>
          <cell r="O99">
            <v>13706784</v>
          </cell>
          <cell r="P99">
            <v>13706784</v>
          </cell>
          <cell r="Q99">
            <v>13706784</v>
          </cell>
          <cell r="R99">
            <v>13706784</v>
          </cell>
          <cell r="S99">
            <v>0</v>
          </cell>
          <cell r="T99">
            <v>0</v>
          </cell>
          <cell r="U99">
            <v>69098461</v>
          </cell>
          <cell r="V99">
            <v>61.999420135489601</v>
          </cell>
          <cell r="W99">
            <v>89174461</v>
          </cell>
          <cell r="X99">
            <v>80.012851124062394</v>
          </cell>
          <cell r="Y99">
            <v>97743389</v>
          </cell>
          <cell r="Z99">
            <v>87.701424205057094</v>
          </cell>
          <cell r="AA99">
            <v>20076000</v>
          </cell>
          <cell r="AB99">
            <v>8568928</v>
          </cell>
          <cell r="AC99">
            <v>0</v>
          </cell>
        </row>
        <row r="100">
          <cell r="A100" t="str">
            <v>I.410.705.264.0.01</v>
          </cell>
          <cell r="B100" t="str">
            <v>Convenio 15202014 Gobernacion del Cauca. Estudio de emisión de gases efecto invernadero y captura de carbono en sistemas de pequeños y medianos productores de carne en los municipios  Patía y Mercaderes, Cauca</v>
          </cell>
          <cell r="C100">
            <v>111450173</v>
          </cell>
          <cell r="D100">
            <v>0</v>
          </cell>
          <cell r="E100">
            <v>0</v>
          </cell>
          <cell r="F100">
            <v>0</v>
          </cell>
          <cell r="G100">
            <v>0</v>
          </cell>
          <cell r="H100">
            <v>111450173</v>
          </cell>
          <cell r="I100">
            <v>111450173</v>
          </cell>
          <cell r="J100">
            <v>111450173</v>
          </cell>
          <cell r="K100">
            <v>42351712</v>
          </cell>
          <cell r="L100">
            <v>42351712</v>
          </cell>
          <cell r="M100">
            <v>22275712</v>
          </cell>
          <cell r="N100">
            <v>22275712</v>
          </cell>
          <cell r="O100">
            <v>13706784</v>
          </cell>
          <cell r="P100">
            <v>13706784</v>
          </cell>
          <cell r="Q100">
            <v>13706784</v>
          </cell>
          <cell r="R100">
            <v>13706784</v>
          </cell>
          <cell r="S100">
            <v>0</v>
          </cell>
          <cell r="T100">
            <v>0</v>
          </cell>
          <cell r="U100">
            <v>69098461</v>
          </cell>
          <cell r="V100">
            <v>61.999420135489601</v>
          </cell>
          <cell r="W100">
            <v>89174461</v>
          </cell>
          <cell r="X100">
            <v>80.012851124062394</v>
          </cell>
          <cell r="Y100">
            <v>97743389</v>
          </cell>
          <cell r="Z100">
            <v>87.701424205057094</v>
          </cell>
          <cell r="AA100">
            <v>20076000</v>
          </cell>
          <cell r="AB100">
            <v>8568928</v>
          </cell>
          <cell r="AC100">
            <v>0</v>
          </cell>
        </row>
        <row r="101">
          <cell r="A101" t="str">
            <v>I.410.705.264.0.01.00</v>
          </cell>
          <cell r="B101" t="str">
            <v>Convenio 15202014 Gobernacion del Cauca. Estudio de emisión de gases efecto invernadero y captura de carbono en sistemas de pequeños y medianos productores de carne en los municipios  Patía y Mercaderes, Cauca</v>
          </cell>
          <cell r="C101">
            <v>111450173</v>
          </cell>
          <cell r="D101">
            <v>0</v>
          </cell>
          <cell r="E101">
            <v>0</v>
          </cell>
          <cell r="F101">
            <v>0</v>
          </cell>
          <cell r="G101">
            <v>0</v>
          </cell>
          <cell r="H101">
            <v>111450173</v>
          </cell>
          <cell r="I101">
            <v>111450173</v>
          </cell>
          <cell r="J101">
            <v>111450173</v>
          </cell>
          <cell r="K101">
            <v>42351712</v>
          </cell>
          <cell r="L101">
            <v>42351712</v>
          </cell>
          <cell r="M101">
            <v>22275712</v>
          </cell>
          <cell r="N101">
            <v>22275712</v>
          </cell>
          <cell r="O101">
            <v>13706784</v>
          </cell>
          <cell r="P101">
            <v>13706784</v>
          </cell>
          <cell r="Q101">
            <v>13706784</v>
          </cell>
          <cell r="R101">
            <v>13706784</v>
          </cell>
          <cell r="S101">
            <v>0</v>
          </cell>
          <cell r="T101">
            <v>0</v>
          </cell>
          <cell r="U101">
            <v>69098461</v>
          </cell>
          <cell r="V101">
            <v>61.999420135489601</v>
          </cell>
          <cell r="W101">
            <v>89174461</v>
          </cell>
          <cell r="X101">
            <v>80.012851124062394</v>
          </cell>
          <cell r="Y101">
            <v>97743389</v>
          </cell>
          <cell r="Z101">
            <v>87.701424205057094</v>
          </cell>
          <cell r="AA101">
            <v>20076000</v>
          </cell>
          <cell r="AB101">
            <v>8568928</v>
          </cell>
          <cell r="AC101">
            <v>0</v>
          </cell>
        </row>
        <row r="102">
          <cell r="A102" t="str">
            <v>I.410.705.264.0.01.00.1</v>
          </cell>
          <cell r="B102" t="str">
            <v>Convenio 15202014 Gobernacion del Cauca. Estudio de emisión de gases efecto invernadero y captura de carbono en sistemas de pequeños y medianos productores de carne en los municipios  Patía y Mercaderes, Cauca</v>
          </cell>
          <cell r="C102">
            <v>111450173</v>
          </cell>
          <cell r="D102">
            <v>0</v>
          </cell>
          <cell r="E102">
            <v>0</v>
          </cell>
          <cell r="F102">
            <v>0</v>
          </cell>
          <cell r="G102">
            <v>0</v>
          </cell>
          <cell r="H102">
            <v>111450173</v>
          </cell>
          <cell r="I102">
            <v>111450173</v>
          </cell>
          <cell r="J102">
            <v>111450173</v>
          </cell>
          <cell r="K102">
            <v>42351712</v>
          </cell>
          <cell r="L102">
            <v>42351712</v>
          </cell>
          <cell r="M102">
            <v>22275712</v>
          </cell>
          <cell r="N102">
            <v>22275712</v>
          </cell>
          <cell r="O102">
            <v>13706784</v>
          </cell>
          <cell r="P102">
            <v>13706784</v>
          </cell>
          <cell r="Q102">
            <v>13706784</v>
          </cell>
          <cell r="R102">
            <v>13706784</v>
          </cell>
          <cell r="S102">
            <v>0</v>
          </cell>
          <cell r="T102">
            <v>0</v>
          </cell>
          <cell r="U102">
            <v>69098461</v>
          </cell>
          <cell r="V102">
            <v>61.999420135489601</v>
          </cell>
          <cell r="W102">
            <v>89174461</v>
          </cell>
          <cell r="X102">
            <v>80.012851124062394</v>
          </cell>
          <cell r="Y102">
            <v>97743389</v>
          </cell>
          <cell r="Z102">
            <v>87.701424205057094</v>
          </cell>
          <cell r="AA102">
            <v>20076000</v>
          </cell>
          <cell r="AB102">
            <v>8568928</v>
          </cell>
          <cell r="AC102">
            <v>0</v>
          </cell>
        </row>
        <row r="103">
          <cell r="A103" t="str">
            <v>I.410.705.264.0.01.00.1.4901381</v>
          </cell>
          <cell r="B103" t="str">
            <v>Convenio 15202014 Gobernacion del Cauca. Estudio de emisión de gases efecto invernadero y captura de carbono en sistemas de pequeños y medianos productores de carne en los municipios  Patía y Mercaderes, Cauca</v>
          </cell>
          <cell r="C103">
            <v>111450173</v>
          </cell>
          <cell r="D103">
            <v>0</v>
          </cell>
          <cell r="E103">
            <v>0</v>
          </cell>
          <cell r="F103">
            <v>0</v>
          </cell>
          <cell r="G103">
            <v>0</v>
          </cell>
          <cell r="H103">
            <v>111450173</v>
          </cell>
          <cell r="I103">
            <v>111450173</v>
          </cell>
          <cell r="J103">
            <v>111450173</v>
          </cell>
          <cell r="K103">
            <v>42351712</v>
          </cell>
          <cell r="L103">
            <v>42351712</v>
          </cell>
          <cell r="M103">
            <v>22275712</v>
          </cell>
          <cell r="N103">
            <v>22275712</v>
          </cell>
          <cell r="O103">
            <v>13706784</v>
          </cell>
          <cell r="P103">
            <v>13706784</v>
          </cell>
          <cell r="Q103">
            <v>13706784</v>
          </cell>
          <cell r="R103">
            <v>13706784</v>
          </cell>
          <cell r="S103">
            <v>0</v>
          </cell>
          <cell r="T103">
            <v>0</v>
          </cell>
          <cell r="U103">
            <v>69098461</v>
          </cell>
          <cell r="V103">
            <v>61.999420135489601</v>
          </cell>
          <cell r="W103">
            <v>89174461</v>
          </cell>
          <cell r="X103">
            <v>80.012851124062394</v>
          </cell>
          <cell r="Y103">
            <v>97743389</v>
          </cell>
          <cell r="Z103">
            <v>87.701424205057094</v>
          </cell>
          <cell r="AA103">
            <v>20076000</v>
          </cell>
          <cell r="AB103">
            <v>8568928</v>
          </cell>
          <cell r="AC103">
            <v>0</v>
          </cell>
        </row>
        <row r="104">
          <cell r="A104" t="str">
            <v>I.410.705.277</v>
          </cell>
          <cell r="B104" t="str">
            <v>Convenio 201531 FPIT. Síntesis de Polímeros a base de Xilitol y Acido Succínico. No. 3,708</v>
          </cell>
          <cell r="C104">
            <v>4441046</v>
          </cell>
          <cell r="D104">
            <v>0</v>
          </cell>
          <cell r="E104">
            <v>0</v>
          </cell>
          <cell r="F104">
            <v>0</v>
          </cell>
          <cell r="G104">
            <v>0</v>
          </cell>
          <cell r="H104">
            <v>4441046</v>
          </cell>
          <cell r="I104">
            <v>4441046</v>
          </cell>
          <cell r="J104">
            <v>4441046</v>
          </cell>
          <cell r="K104">
            <v>4301358</v>
          </cell>
          <cell r="L104">
            <v>4301358</v>
          </cell>
          <cell r="M104">
            <v>4301358</v>
          </cell>
          <cell r="N104">
            <v>4301358</v>
          </cell>
          <cell r="O104">
            <v>4301358</v>
          </cell>
          <cell r="P104">
            <v>4301358</v>
          </cell>
          <cell r="Q104">
            <v>3301358</v>
          </cell>
          <cell r="R104">
            <v>3301358</v>
          </cell>
          <cell r="S104">
            <v>0</v>
          </cell>
          <cell r="T104">
            <v>0</v>
          </cell>
          <cell r="U104">
            <v>139688</v>
          </cell>
          <cell r="V104">
            <v>3.1453851187310398</v>
          </cell>
          <cell r="W104">
            <v>139688</v>
          </cell>
          <cell r="X104">
            <v>3.1453851187310398</v>
          </cell>
          <cell r="Y104">
            <v>139688</v>
          </cell>
          <cell r="Z104">
            <v>3.1453851187310398</v>
          </cell>
          <cell r="AA104">
            <v>0</v>
          </cell>
          <cell r="AB104">
            <v>0</v>
          </cell>
          <cell r="AC104">
            <v>1000000</v>
          </cell>
        </row>
        <row r="105">
          <cell r="A105" t="str">
            <v>I.410.705.277.0</v>
          </cell>
          <cell r="B105" t="str">
            <v>Convenio 201531 FPIT. Síntesis de Polímeros a base de Xilitol y Acido Succínico. No. 3,708</v>
          </cell>
          <cell r="C105">
            <v>4441046</v>
          </cell>
          <cell r="D105">
            <v>0</v>
          </cell>
          <cell r="E105">
            <v>0</v>
          </cell>
          <cell r="F105">
            <v>0</v>
          </cell>
          <cell r="G105">
            <v>0</v>
          </cell>
          <cell r="H105">
            <v>4441046</v>
          </cell>
          <cell r="I105">
            <v>4441046</v>
          </cell>
          <cell r="J105">
            <v>4441046</v>
          </cell>
          <cell r="K105">
            <v>4301358</v>
          </cell>
          <cell r="L105">
            <v>4301358</v>
          </cell>
          <cell r="M105">
            <v>4301358</v>
          </cell>
          <cell r="N105">
            <v>4301358</v>
          </cell>
          <cell r="O105">
            <v>4301358</v>
          </cell>
          <cell r="P105">
            <v>4301358</v>
          </cell>
          <cell r="Q105">
            <v>3301358</v>
          </cell>
          <cell r="R105">
            <v>3301358</v>
          </cell>
          <cell r="S105">
            <v>0</v>
          </cell>
          <cell r="T105">
            <v>0</v>
          </cell>
          <cell r="U105">
            <v>139688</v>
          </cell>
          <cell r="V105">
            <v>3.1453851187310398</v>
          </cell>
          <cell r="W105">
            <v>139688</v>
          </cell>
          <cell r="X105">
            <v>3.1453851187310398</v>
          </cell>
          <cell r="Y105">
            <v>139688</v>
          </cell>
          <cell r="Z105">
            <v>3.1453851187310398</v>
          </cell>
          <cell r="AA105">
            <v>0</v>
          </cell>
          <cell r="AB105">
            <v>0</v>
          </cell>
          <cell r="AC105">
            <v>1000000</v>
          </cell>
        </row>
        <row r="106">
          <cell r="A106" t="str">
            <v>I.410.705.277.0.01</v>
          </cell>
          <cell r="B106" t="str">
            <v>Convenio 201531 FPIT. Síntesis de Polímeros a base de Xilitol y Acido Succínico. No. 3,708</v>
          </cell>
          <cell r="C106">
            <v>4441046</v>
          </cell>
          <cell r="D106">
            <v>0</v>
          </cell>
          <cell r="E106">
            <v>0</v>
          </cell>
          <cell r="F106">
            <v>0</v>
          </cell>
          <cell r="G106">
            <v>0</v>
          </cell>
          <cell r="H106">
            <v>4441046</v>
          </cell>
          <cell r="I106">
            <v>4441046</v>
          </cell>
          <cell r="J106">
            <v>4441046</v>
          </cell>
          <cell r="K106">
            <v>4301358</v>
          </cell>
          <cell r="L106">
            <v>4301358</v>
          </cell>
          <cell r="M106">
            <v>4301358</v>
          </cell>
          <cell r="N106">
            <v>4301358</v>
          </cell>
          <cell r="O106">
            <v>4301358</v>
          </cell>
          <cell r="P106">
            <v>4301358</v>
          </cell>
          <cell r="Q106">
            <v>3301358</v>
          </cell>
          <cell r="R106">
            <v>3301358</v>
          </cell>
          <cell r="S106">
            <v>0</v>
          </cell>
          <cell r="T106">
            <v>0</v>
          </cell>
          <cell r="U106">
            <v>139688</v>
          </cell>
          <cell r="V106">
            <v>3.1453851187310398</v>
          </cell>
          <cell r="W106">
            <v>139688</v>
          </cell>
          <cell r="X106">
            <v>3.1453851187310398</v>
          </cell>
          <cell r="Y106">
            <v>139688</v>
          </cell>
          <cell r="Z106">
            <v>3.1453851187310398</v>
          </cell>
          <cell r="AA106">
            <v>0</v>
          </cell>
          <cell r="AB106">
            <v>0</v>
          </cell>
          <cell r="AC106">
            <v>1000000</v>
          </cell>
        </row>
        <row r="107">
          <cell r="A107" t="str">
            <v>I.410.705.277.0.01.00</v>
          </cell>
          <cell r="B107" t="str">
            <v>Convenio 201531 FPIT. Síntesis de Polímeros a base de Xilitol y Acido Succínico. No. 3,708</v>
          </cell>
          <cell r="C107">
            <v>4441046</v>
          </cell>
          <cell r="D107">
            <v>0</v>
          </cell>
          <cell r="E107">
            <v>0</v>
          </cell>
          <cell r="F107">
            <v>0</v>
          </cell>
          <cell r="G107">
            <v>0</v>
          </cell>
          <cell r="H107">
            <v>4441046</v>
          </cell>
          <cell r="I107">
            <v>4441046</v>
          </cell>
          <cell r="J107">
            <v>4441046</v>
          </cell>
          <cell r="K107">
            <v>4301358</v>
          </cell>
          <cell r="L107">
            <v>4301358</v>
          </cell>
          <cell r="M107">
            <v>4301358</v>
          </cell>
          <cell r="N107">
            <v>4301358</v>
          </cell>
          <cell r="O107">
            <v>4301358</v>
          </cell>
          <cell r="P107">
            <v>4301358</v>
          </cell>
          <cell r="Q107">
            <v>3301358</v>
          </cell>
          <cell r="R107">
            <v>3301358</v>
          </cell>
          <cell r="S107">
            <v>0</v>
          </cell>
          <cell r="T107">
            <v>0</v>
          </cell>
          <cell r="U107">
            <v>139688</v>
          </cell>
          <cell r="V107">
            <v>3.1453851187310398</v>
          </cell>
          <cell r="W107">
            <v>139688</v>
          </cell>
          <cell r="X107">
            <v>3.1453851187310398</v>
          </cell>
          <cell r="Y107">
            <v>139688</v>
          </cell>
          <cell r="Z107">
            <v>3.1453851187310398</v>
          </cell>
          <cell r="AA107">
            <v>0</v>
          </cell>
          <cell r="AB107">
            <v>0</v>
          </cell>
          <cell r="AC107">
            <v>1000000</v>
          </cell>
        </row>
        <row r="108">
          <cell r="A108" t="str">
            <v>I.410.705.277.0.01.00.1</v>
          </cell>
          <cell r="B108" t="str">
            <v>Convenio 201531 FPIT. Síntesis de Polímeros a base de Xilitol y Acido Succínico. No. 3,708</v>
          </cell>
          <cell r="C108">
            <v>4441046</v>
          </cell>
          <cell r="D108">
            <v>0</v>
          </cell>
          <cell r="E108">
            <v>0</v>
          </cell>
          <cell r="F108">
            <v>0</v>
          </cell>
          <cell r="G108">
            <v>0</v>
          </cell>
          <cell r="H108">
            <v>4441046</v>
          </cell>
          <cell r="I108">
            <v>4441046</v>
          </cell>
          <cell r="J108">
            <v>4441046</v>
          </cell>
          <cell r="K108">
            <v>4301358</v>
          </cell>
          <cell r="L108">
            <v>4301358</v>
          </cell>
          <cell r="M108">
            <v>4301358</v>
          </cell>
          <cell r="N108">
            <v>4301358</v>
          </cell>
          <cell r="O108">
            <v>4301358</v>
          </cell>
          <cell r="P108">
            <v>4301358</v>
          </cell>
          <cell r="Q108">
            <v>3301358</v>
          </cell>
          <cell r="R108">
            <v>3301358</v>
          </cell>
          <cell r="S108">
            <v>0</v>
          </cell>
          <cell r="T108">
            <v>0</v>
          </cell>
          <cell r="U108">
            <v>139688</v>
          </cell>
          <cell r="V108">
            <v>3.1453851187310398</v>
          </cell>
          <cell r="W108">
            <v>139688</v>
          </cell>
          <cell r="X108">
            <v>3.1453851187310398</v>
          </cell>
          <cell r="Y108">
            <v>139688</v>
          </cell>
          <cell r="Z108">
            <v>3.1453851187310398</v>
          </cell>
          <cell r="AA108">
            <v>0</v>
          </cell>
          <cell r="AB108">
            <v>0</v>
          </cell>
          <cell r="AC108">
            <v>1000000</v>
          </cell>
        </row>
        <row r="109">
          <cell r="A109" t="str">
            <v>I.410.705.277.0.01.00.1.4902153</v>
          </cell>
          <cell r="B109" t="str">
            <v>Convenio 201531 FPIT. Síntesis de Polímeros a base de Xilitol y Acido Succínico. No. 3,708</v>
          </cell>
          <cell r="C109">
            <v>4441046</v>
          </cell>
          <cell r="D109">
            <v>0</v>
          </cell>
          <cell r="E109">
            <v>0</v>
          </cell>
          <cell r="F109">
            <v>0</v>
          </cell>
          <cell r="G109">
            <v>0</v>
          </cell>
          <cell r="H109">
            <v>4441046</v>
          </cell>
          <cell r="I109">
            <v>4441046</v>
          </cell>
          <cell r="J109">
            <v>4441046</v>
          </cell>
          <cell r="K109">
            <v>4301358</v>
          </cell>
          <cell r="L109">
            <v>4301358</v>
          </cell>
          <cell r="M109">
            <v>4301358</v>
          </cell>
          <cell r="N109">
            <v>4301358</v>
          </cell>
          <cell r="O109">
            <v>4301358</v>
          </cell>
          <cell r="P109">
            <v>4301358</v>
          </cell>
          <cell r="Q109">
            <v>3301358</v>
          </cell>
          <cell r="R109">
            <v>3301358</v>
          </cell>
          <cell r="S109">
            <v>0</v>
          </cell>
          <cell r="T109">
            <v>0</v>
          </cell>
          <cell r="U109">
            <v>139688</v>
          </cell>
          <cell r="V109">
            <v>3.1453851187310398</v>
          </cell>
          <cell r="W109">
            <v>139688</v>
          </cell>
          <cell r="X109">
            <v>3.1453851187310398</v>
          </cell>
          <cell r="Y109">
            <v>139688</v>
          </cell>
          <cell r="Z109">
            <v>3.1453851187310398</v>
          </cell>
          <cell r="AA109">
            <v>0</v>
          </cell>
          <cell r="AB109">
            <v>0</v>
          </cell>
          <cell r="AC109">
            <v>1000000</v>
          </cell>
        </row>
        <row r="110">
          <cell r="A110" t="str">
            <v>I.410.705.279</v>
          </cell>
          <cell r="B110" t="str">
            <v>Contrato FP44842-159-2016 Fiduprevisora. Implementación De Buenas Prácticas De Poscosecha En La Cebolla  De Rama (Allium Fistulosum) Para El Fortalecimiento  Socio-Empresarial De Los Productores Del Municipio De Silvia - Cauca</v>
          </cell>
          <cell r="C110">
            <v>77106737</v>
          </cell>
          <cell r="D110">
            <v>9589888</v>
          </cell>
          <cell r="E110">
            <v>0</v>
          </cell>
          <cell r="F110">
            <v>0</v>
          </cell>
          <cell r="G110">
            <v>0</v>
          </cell>
          <cell r="H110">
            <v>86696625</v>
          </cell>
          <cell r="I110">
            <v>86696625</v>
          </cell>
          <cell r="J110">
            <v>86696625</v>
          </cell>
          <cell r="K110">
            <v>83215046</v>
          </cell>
          <cell r="L110">
            <v>83215046</v>
          </cell>
          <cell r="M110">
            <v>81516417</v>
          </cell>
          <cell r="N110">
            <v>81516417</v>
          </cell>
          <cell r="O110">
            <v>59981774</v>
          </cell>
          <cell r="P110">
            <v>59981774</v>
          </cell>
          <cell r="Q110">
            <v>58476774</v>
          </cell>
          <cell r="R110">
            <v>58476774</v>
          </cell>
          <cell r="S110">
            <v>0</v>
          </cell>
          <cell r="T110">
            <v>0</v>
          </cell>
          <cell r="U110">
            <v>3481579</v>
          </cell>
          <cell r="V110">
            <v>4.0158183781663892</v>
          </cell>
          <cell r="W110">
            <v>5180208</v>
          </cell>
          <cell r="X110">
            <v>5.9750976465346799</v>
          </cell>
          <cell r="Y110">
            <v>26714851</v>
          </cell>
          <cell r="Z110">
            <v>30.814176445738198</v>
          </cell>
          <cell r="AA110">
            <v>1698629</v>
          </cell>
          <cell r="AB110">
            <v>21534643</v>
          </cell>
          <cell r="AC110">
            <v>1505000</v>
          </cell>
        </row>
        <row r="111">
          <cell r="A111" t="str">
            <v>I.410.705.279.0</v>
          </cell>
          <cell r="B111" t="str">
            <v>Contrato FP44842-159-2016 Fiduprevisora. Implementación De Buenas Prácticas De Poscosecha En La Cebolla  De Rama (Allium Fistulosum) Para El Fortalecimiento  Socio-Empresarial De Los Productores Del Municipio De Silvia - Cauca</v>
          </cell>
          <cell r="C111">
            <v>77106737</v>
          </cell>
          <cell r="D111">
            <v>9589888</v>
          </cell>
          <cell r="E111">
            <v>0</v>
          </cell>
          <cell r="F111">
            <v>0</v>
          </cell>
          <cell r="G111">
            <v>0</v>
          </cell>
          <cell r="H111">
            <v>86696625</v>
          </cell>
          <cell r="I111">
            <v>86696625</v>
          </cell>
          <cell r="J111">
            <v>86696625</v>
          </cell>
          <cell r="K111">
            <v>83215046</v>
          </cell>
          <cell r="L111">
            <v>83215046</v>
          </cell>
          <cell r="M111">
            <v>81516417</v>
          </cell>
          <cell r="N111">
            <v>81516417</v>
          </cell>
          <cell r="O111">
            <v>59981774</v>
          </cell>
          <cell r="P111">
            <v>59981774</v>
          </cell>
          <cell r="Q111">
            <v>58476774</v>
          </cell>
          <cell r="R111">
            <v>58476774</v>
          </cell>
          <cell r="S111">
            <v>0</v>
          </cell>
          <cell r="T111">
            <v>0</v>
          </cell>
          <cell r="U111">
            <v>3481579</v>
          </cell>
          <cell r="V111">
            <v>4.0158183781663892</v>
          </cell>
          <cell r="W111">
            <v>5180208</v>
          </cell>
          <cell r="X111">
            <v>5.9750976465346799</v>
          </cell>
          <cell r="Y111">
            <v>26714851</v>
          </cell>
          <cell r="Z111">
            <v>30.814176445738198</v>
          </cell>
          <cell r="AA111">
            <v>1698629</v>
          </cell>
          <cell r="AB111">
            <v>21534643</v>
          </cell>
          <cell r="AC111">
            <v>1505000</v>
          </cell>
        </row>
        <row r="112">
          <cell r="A112" t="str">
            <v>I.410.705.279.0.01</v>
          </cell>
          <cell r="B112" t="str">
            <v>Contrato FP44842-159-2016 Fiduprevisora. Implementación De Buenas Prácticas De Poscosecha En La Cebolla  De Rama (Allium Fistulosum) Para El Fortalecimiento  Socio-Empresarial De Los Productores Del Municipio De Silvia - Cauca</v>
          </cell>
          <cell r="C112">
            <v>77106737</v>
          </cell>
          <cell r="D112">
            <v>9589888</v>
          </cell>
          <cell r="E112">
            <v>0</v>
          </cell>
          <cell r="F112">
            <v>0</v>
          </cell>
          <cell r="G112">
            <v>0</v>
          </cell>
          <cell r="H112">
            <v>86696625</v>
          </cell>
          <cell r="I112">
            <v>86696625</v>
          </cell>
          <cell r="J112">
            <v>86696625</v>
          </cell>
          <cell r="K112">
            <v>83215046</v>
          </cell>
          <cell r="L112">
            <v>83215046</v>
          </cell>
          <cell r="M112">
            <v>81516417</v>
          </cell>
          <cell r="N112">
            <v>81516417</v>
          </cell>
          <cell r="O112">
            <v>59981774</v>
          </cell>
          <cell r="P112">
            <v>59981774</v>
          </cell>
          <cell r="Q112">
            <v>58476774</v>
          </cell>
          <cell r="R112">
            <v>58476774</v>
          </cell>
          <cell r="S112">
            <v>0</v>
          </cell>
          <cell r="T112">
            <v>0</v>
          </cell>
          <cell r="U112">
            <v>3481579</v>
          </cell>
          <cell r="V112">
            <v>4.0158183781663892</v>
          </cell>
          <cell r="W112">
            <v>5180208</v>
          </cell>
          <cell r="X112">
            <v>5.9750976465346799</v>
          </cell>
          <cell r="Y112">
            <v>26714851</v>
          </cell>
          <cell r="Z112">
            <v>30.814176445738198</v>
          </cell>
          <cell r="AA112">
            <v>1698629</v>
          </cell>
          <cell r="AB112">
            <v>21534643</v>
          </cell>
          <cell r="AC112">
            <v>1505000</v>
          </cell>
        </row>
        <row r="113">
          <cell r="A113" t="str">
            <v>I.410.705.279.0.01.00</v>
          </cell>
          <cell r="B113" t="str">
            <v>Contrato FP44842-159-2016 Fiduprevisora. Implementación De Buenas Prácticas De Poscosecha En La Cebolla  De Rama (Allium Fistulosum) Para El Fortalecimiento  Socio-Empresarial De Los Productores Del Municipio De Silvia - Cauca</v>
          </cell>
          <cell r="C113">
            <v>77106737</v>
          </cell>
          <cell r="D113">
            <v>9589888</v>
          </cell>
          <cell r="E113">
            <v>0</v>
          </cell>
          <cell r="F113">
            <v>0</v>
          </cell>
          <cell r="G113">
            <v>0</v>
          </cell>
          <cell r="H113">
            <v>86696625</v>
          </cell>
          <cell r="I113">
            <v>86696625</v>
          </cell>
          <cell r="J113">
            <v>86696625</v>
          </cell>
          <cell r="K113">
            <v>83215046</v>
          </cell>
          <cell r="L113">
            <v>83215046</v>
          </cell>
          <cell r="M113">
            <v>81516417</v>
          </cell>
          <cell r="N113">
            <v>81516417</v>
          </cell>
          <cell r="O113">
            <v>59981774</v>
          </cell>
          <cell r="P113">
            <v>59981774</v>
          </cell>
          <cell r="Q113">
            <v>58476774</v>
          </cell>
          <cell r="R113">
            <v>58476774</v>
          </cell>
          <cell r="S113">
            <v>0</v>
          </cell>
          <cell r="T113">
            <v>0</v>
          </cell>
          <cell r="U113">
            <v>3481579</v>
          </cell>
          <cell r="V113">
            <v>4.0158183781663892</v>
          </cell>
          <cell r="W113">
            <v>5180208</v>
          </cell>
          <cell r="X113">
            <v>5.9750976465346799</v>
          </cell>
          <cell r="Y113">
            <v>26714851</v>
          </cell>
          <cell r="Z113">
            <v>30.814176445738198</v>
          </cell>
          <cell r="AA113">
            <v>1698629</v>
          </cell>
          <cell r="AB113">
            <v>21534643</v>
          </cell>
          <cell r="AC113">
            <v>1505000</v>
          </cell>
        </row>
        <row r="114">
          <cell r="A114" t="str">
            <v>I.410.705.279.0.01.00.1</v>
          </cell>
          <cell r="B114" t="str">
            <v>Contrato FP44842-159-2016 Fiduprevisora. Implementación De Buenas Prácticas De Poscosecha En La Cebolla  De Rama (Allium Fistulosum) Para El Fortalecimiento  Socio-Empresarial De Los Productores Del Municipio De Silvia - Cauca</v>
          </cell>
          <cell r="C114">
            <v>77106737</v>
          </cell>
          <cell r="D114">
            <v>9589888</v>
          </cell>
          <cell r="E114">
            <v>0</v>
          </cell>
          <cell r="F114">
            <v>0</v>
          </cell>
          <cell r="G114">
            <v>0</v>
          </cell>
          <cell r="H114">
            <v>86696625</v>
          </cell>
          <cell r="I114">
            <v>86696625</v>
          </cell>
          <cell r="J114">
            <v>86696625</v>
          </cell>
          <cell r="K114">
            <v>83215046</v>
          </cell>
          <cell r="L114">
            <v>83215046</v>
          </cell>
          <cell r="M114">
            <v>81516417</v>
          </cell>
          <cell r="N114">
            <v>81516417</v>
          </cell>
          <cell r="O114">
            <v>59981774</v>
          </cell>
          <cell r="P114">
            <v>59981774</v>
          </cell>
          <cell r="Q114">
            <v>58476774</v>
          </cell>
          <cell r="R114">
            <v>58476774</v>
          </cell>
          <cell r="S114">
            <v>0</v>
          </cell>
          <cell r="T114">
            <v>0</v>
          </cell>
          <cell r="U114">
            <v>3481579</v>
          </cell>
          <cell r="V114">
            <v>4.0158183781663892</v>
          </cell>
          <cell r="W114">
            <v>5180208</v>
          </cell>
          <cell r="X114">
            <v>5.9750976465346799</v>
          </cell>
          <cell r="Y114">
            <v>26714851</v>
          </cell>
          <cell r="Z114">
            <v>30.814176445738198</v>
          </cell>
          <cell r="AA114">
            <v>1698629</v>
          </cell>
          <cell r="AB114">
            <v>21534643</v>
          </cell>
          <cell r="AC114">
            <v>1505000</v>
          </cell>
        </row>
        <row r="115">
          <cell r="A115" t="str">
            <v>I.410.705.279.0.01.00.1.4901402</v>
          </cell>
          <cell r="B115" t="str">
            <v>Contrato FP44842-159-2016 Fiduprevisora. Implementación De Buenas Prácticas De Poscosecha En La Cebolla  De Rama (Allium Fistulosum) Para El Fortalecimiento  Socio-Empresarial De Los Productores Del Municipio De Silvia - Cauca</v>
          </cell>
          <cell r="C115">
            <v>77106737</v>
          </cell>
          <cell r="D115">
            <v>9589888</v>
          </cell>
          <cell r="E115">
            <v>0</v>
          </cell>
          <cell r="F115">
            <v>0</v>
          </cell>
          <cell r="G115">
            <v>0</v>
          </cell>
          <cell r="H115">
            <v>86696625</v>
          </cell>
          <cell r="I115">
            <v>86696625</v>
          </cell>
          <cell r="J115">
            <v>86696625</v>
          </cell>
          <cell r="K115">
            <v>83215046</v>
          </cell>
          <cell r="L115">
            <v>83215046</v>
          </cell>
          <cell r="M115">
            <v>81516417</v>
          </cell>
          <cell r="N115">
            <v>81516417</v>
          </cell>
          <cell r="O115">
            <v>59981774</v>
          </cell>
          <cell r="P115">
            <v>59981774</v>
          </cell>
          <cell r="Q115">
            <v>58476774</v>
          </cell>
          <cell r="R115">
            <v>58476774</v>
          </cell>
          <cell r="S115">
            <v>0</v>
          </cell>
          <cell r="T115">
            <v>0</v>
          </cell>
          <cell r="U115">
            <v>3481579</v>
          </cell>
          <cell r="V115">
            <v>4.0158183781663892</v>
          </cell>
          <cell r="W115">
            <v>5180208</v>
          </cell>
          <cell r="X115">
            <v>5.9750976465346799</v>
          </cell>
          <cell r="Y115">
            <v>26714851</v>
          </cell>
          <cell r="Z115">
            <v>30.814176445738198</v>
          </cell>
          <cell r="AA115">
            <v>1698629</v>
          </cell>
          <cell r="AB115">
            <v>21534643</v>
          </cell>
          <cell r="AC115">
            <v>1505000</v>
          </cell>
        </row>
        <row r="116">
          <cell r="A116" t="str">
            <v>I.410.705.282</v>
          </cell>
          <cell r="B116" t="str">
            <v>Contrato FP44842-100-2016 Fiduprevisora.  Evaluación del efecto nutricional de la grasa y de un concentrado proteico obtenidos de residuos de origen animal en la eficiencia alimenticia de tilapia roja (Oreochromis Spp) y cachma blanca (Piaractus Brachypomus)</v>
          </cell>
          <cell r="C116">
            <v>77669900</v>
          </cell>
          <cell r="D116">
            <v>0</v>
          </cell>
          <cell r="E116">
            <v>0</v>
          </cell>
          <cell r="F116">
            <v>0</v>
          </cell>
          <cell r="G116">
            <v>0</v>
          </cell>
          <cell r="H116">
            <v>77669900</v>
          </cell>
          <cell r="I116">
            <v>77669900</v>
          </cell>
          <cell r="J116">
            <v>77669900</v>
          </cell>
          <cell r="K116">
            <v>77668306</v>
          </cell>
          <cell r="L116">
            <v>77668306</v>
          </cell>
          <cell r="M116">
            <v>77668306</v>
          </cell>
          <cell r="N116">
            <v>77668306</v>
          </cell>
          <cell r="O116">
            <v>77668306</v>
          </cell>
          <cell r="P116">
            <v>77668306</v>
          </cell>
          <cell r="Q116">
            <v>77668306</v>
          </cell>
          <cell r="R116">
            <v>77668306</v>
          </cell>
          <cell r="S116">
            <v>0</v>
          </cell>
          <cell r="T116">
            <v>0</v>
          </cell>
          <cell r="U116">
            <v>1594</v>
          </cell>
          <cell r="V116">
            <v>2.0522750769603202E-3</v>
          </cell>
          <cell r="W116">
            <v>1594</v>
          </cell>
          <cell r="X116">
            <v>2.0522750769603202E-3</v>
          </cell>
          <cell r="Y116">
            <v>1594</v>
          </cell>
          <cell r="Z116">
            <v>2.0522750769603202E-3</v>
          </cell>
          <cell r="AA116">
            <v>0</v>
          </cell>
          <cell r="AB116">
            <v>0</v>
          </cell>
          <cell r="AC116">
            <v>0</v>
          </cell>
        </row>
        <row r="117">
          <cell r="A117" t="str">
            <v>I.410.705.282.0</v>
          </cell>
          <cell r="B117" t="str">
            <v>Contrato FP44842-100-2016 Fiduprevisora.  Evaluación del efecto nutricional de la grasa y de un concentrado proteico obtenidos de residuos de origen animal en la eficiencia alimenticia de tilapia roja (Oreochromis Spp) y cachma blanca (Piaractus Brachypomus)</v>
          </cell>
          <cell r="C117">
            <v>77669900</v>
          </cell>
          <cell r="D117">
            <v>0</v>
          </cell>
          <cell r="E117">
            <v>0</v>
          </cell>
          <cell r="F117">
            <v>0</v>
          </cell>
          <cell r="G117">
            <v>0</v>
          </cell>
          <cell r="H117">
            <v>77669900</v>
          </cell>
          <cell r="I117">
            <v>77669900</v>
          </cell>
          <cell r="J117">
            <v>77669900</v>
          </cell>
          <cell r="K117">
            <v>77668306</v>
          </cell>
          <cell r="L117">
            <v>77668306</v>
          </cell>
          <cell r="M117">
            <v>77668306</v>
          </cell>
          <cell r="N117">
            <v>77668306</v>
          </cell>
          <cell r="O117">
            <v>77668306</v>
          </cell>
          <cell r="P117">
            <v>77668306</v>
          </cell>
          <cell r="Q117">
            <v>77668306</v>
          </cell>
          <cell r="R117">
            <v>77668306</v>
          </cell>
          <cell r="S117">
            <v>0</v>
          </cell>
          <cell r="T117">
            <v>0</v>
          </cell>
          <cell r="U117">
            <v>1594</v>
          </cell>
          <cell r="V117">
            <v>2.0522750769603202E-3</v>
          </cell>
          <cell r="W117">
            <v>1594</v>
          </cell>
          <cell r="X117">
            <v>2.0522750769603202E-3</v>
          </cell>
          <cell r="Y117">
            <v>1594</v>
          </cell>
          <cell r="Z117">
            <v>2.0522750769603202E-3</v>
          </cell>
          <cell r="AA117">
            <v>0</v>
          </cell>
          <cell r="AB117">
            <v>0</v>
          </cell>
          <cell r="AC117">
            <v>0</v>
          </cell>
        </row>
        <row r="118">
          <cell r="A118" t="str">
            <v>I.410.705.282.0.01</v>
          </cell>
          <cell r="B118" t="str">
            <v>Contrato FP44842-100-2016 Fiduprevisora.  Evaluación del efecto nutricional de la grasa y de un concentrado proteico obtenidos de residuos de origen animal en la eficiencia alimenticia de tilapia roja (Oreochromis Spp) y cachma blanca (Piaractus Brachypomus)</v>
          </cell>
          <cell r="C118">
            <v>77669900</v>
          </cell>
          <cell r="D118">
            <v>0</v>
          </cell>
          <cell r="E118">
            <v>0</v>
          </cell>
          <cell r="F118">
            <v>0</v>
          </cell>
          <cell r="G118">
            <v>0</v>
          </cell>
          <cell r="H118">
            <v>77669900</v>
          </cell>
          <cell r="I118">
            <v>77669900</v>
          </cell>
          <cell r="J118">
            <v>77669900</v>
          </cell>
          <cell r="K118">
            <v>77668306</v>
          </cell>
          <cell r="L118">
            <v>77668306</v>
          </cell>
          <cell r="M118">
            <v>77668306</v>
          </cell>
          <cell r="N118">
            <v>77668306</v>
          </cell>
          <cell r="O118">
            <v>77668306</v>
          </cell>
          <cell r="P118">
            <v>77668306</v>
          </cell>
          <cell r="Q118">
            <v>77668306</v>
          </cell>
          <cell r="R118">
            <v>77668306</v>
          </cell>
          <cell r="S118">
            <v>0</v>
          </cell>
          <cell r="T118">
            <v>0</v>
          </cell>
          <cell r="U118">
            <v>1594</v>
          </cell>
          <cell r="V118">
            <v>2.0522750769603202E-3</v>
          </cell>
          <cell r="W118">
            <v>1594</v>
          </cell>
          <cell r="X118">
            <v>2.0522750769603202E-3</v>
          </cell>
          <cell r="Y118">
            <v>1594</v>
          </cell>
          <cell r="Z118">
            <v>2.0522750769603202E-3</v>
          </cell>
          <cell r="AA118">
            <v>0</v>
          </cell>
          <cell r="AB118">
            <v>0</v>
          </cell>
          <cell r="AC118">
            <v>0</v>
          </cell>
        </row>
        <row r="119">
          <cell r="A119" t="str">
            <v>I.410.705.282.0.01.00</v>
          </cell>
          <cell r="B119" t="str">
            <v>Contrato FP44842-100-2016 Fiduprevisora.  Evaluación del efecto nutricional de la grasa y de un concentrado proteico obtenidos de residuos de origen animal en la eficiencia alimenticia de tilapia roja (Oreochromis Spp) y cachma blanca (Piaractus Brachypomus)</v>
          </cell>
          <cell r="C119">
            <v>77669900</v>
          </cell>
          <cell r="D119">
            <v>0</v>
          </cell>
          <cell r="E119">
            <v>0</v>
          </cell>
          <cell r="F119">
            <v>0</v>
          </cell>
          <cell r="G119">
            <v>0</v>
          </cell>
          <cell r="H119">
            <v>77669900</v>
          </cell>
          <cell r="I119">
            <v>77669900</v>
          </cell>
          <cell r="J119">
            <v>77669900</v>
          </cell>
          <cell r="K119">
            <v>77668306</v>
          </cell>
          <cell r="L119">
            <v>77668306</v>
          </cell>
          <cell r="M119">
            <v>77668306</v>
          </cell>
          <cell r="N119">
            <v>77668306</v>
          </cell>
          <cell r="O119">
            <v>77668306</v>
          </cell>
          <cell r="P119">
            <v>77668306</v>
          </cell>
          <cell r="Q119">
            <v>77668306</v>
          </cell>
          <cell r="R119">
            <v>77668306</v>
          </cell>
          <cell r="S119">
            <v>0</v>
          </cell>
          <cell r="T119">
            <v>0</v>
          </cell>
          <cell r="U119">
            <v>1594</v>
          </cell>
          <cell r="V119">
            <v>2.0522750769603202E-3</v>
          </cell>
          <cell r="W119">
            <v>1594</v>
          </cell>
          <cell r="X119">
            <v>2.0522750769603202E-3</v>
          </cell>
          <cell r="Y119">
            <v>1594</v>
          </cell>
          <cell r="Z119">
            <v>2.0522750769603202E-3</v>
          </cell>
          <cell r="AA119">
            <v>0</v>
          </cell>
          <cell r="AB119">
            <v>0</v>
          </cell>
          <cell r="AC119">
            <v>0</v>
          </cell>
        </row>
        <row r="120">
          <cell r="A120" t="str">
            <v>I.410.705.282.0.01.00.1</v>
          </cell>
          <cell r="B120" t="str">
            <v>Contrato FP44842-100-2016 Fiduprevisora.  Evaluación del efecto nutricional de la grasa y de un concentrado proteico obtenidos de residuos de origen animal en la eficiencia alimenticia de tilapia roja (Oreochromis Spp) y cachma blanca (Piaractus Brachypomus)</v>
          </cell>
          <cell r="C120">
            <v>77669900</v>
          </cell>
          <cell r="D120">
            <v>0</v>
          </cell>
          <cell r="E120">
            <v>0</v>
          </cell>
          <cell r="F120">
            <v>0</v>
          </cell>
          <cell r="G120">
            <v>0</v>
          </cell>
          <cell r="H120">
            <v>77669900</v>
          </cell>
          <cell r="I120">
            <v>77669900</v>
          </cell>
          <cell r="J120">
            <v>77669900</v>
          </cell>
          <cell r="K120">
            <v>77668306</v>
          </cell>
          <cell r="L120">
            <v>77668306</v>
          </cell>
          <cell r="M120">
            <v>77668306</v>
          </cell>
          <cell r="N120">
            <v>77668306</v>
          </cell>
          <cell r="O120">
            <v>77668306</v>
          </cell>
          <cell r="P120">
            <v>77668306</v>
          </cell>
          <cell r="Q120">
            <v>77668306</v>
          </cell>
          <cell r="R120">
            <v>77668306</v>
          </cell>
          <cell r="S120">
            <v>0</v>
          </cell>
          <cell r="T120">
            <v>0</v>
          </cell>
          <cell r="U120">
            <v>1594</v>
          </cell>
          <cell r="V120">
            <v>2.0522750769603202E-3</v>
          </cell>
          <cell r="W120">
            <v>1594</v>
          </cell>
          <cell r="X120">
            <v>2.0522750769603202E-3</v>
          </cell>
          <cell r="Y120">
            <v>1594</v>
          </cell>
          <cell r="Z120">
            <v>2.0522750769603202E-3</v>
          </cell>
          <cell r="AA120">
            <v>0</v>
          </cell>
          <cell r="AB120">
            <v>0</v>
          </cell>
          <cell r="AC120">
            <v>0</v>
          </cell>
        </row>
        <row r="121">
          <cell r="A121" t="str">
            <v>I.410.705.282.0.01.00.1.4901404</v>
          </cell>
          <cell r="B121" t="str">
            <v>Contrato FP44842-100-2016 Fiduprevisora. Evaluación del efecto nutricional de la grasa y de un concentrado proteico obtenidos de residuos de origen animal en la eficiencia alimenticia de tilapia roja (Oreochromis Spp) y cachma blanca (Piaractus Brachypomus)</v>
          </cell>
          <cell r="C121">
            <v>77669900</v>
          </cell>
          <cell r="D121">
            <v>0</v>
          </cell>
          <cell r="E121">
            <v>0</v>
          </cell>
          <cell r="F121">
            <v>0</v>
          </cell>
          <cell r="G121">
            <v>0</v>
          </cell>
          <cell r="H121">
            <v>77669900</v>
          </cell>
          <cell r="I121">
            <v>77669900</v>
          </cell>
          <cell r="J121">
            <v>77669900</v>
          </cell>
          <cell r="K121">
            <v>77668306</v>
          </cell>
          <cell r="L121">
            <v>77668306</v>
          </cell>
          <cell r="M121">
            <v>77668306</v>
          </cell>
          <cell r="N121">
            <v>77668306</v>
          </cell>
          <cell r="O121">
            <v>77668306</v>
          </cell>
          <cell r="P121">
            <v>77668306</v>
          </cell>
          <cell r="Q121">
            <v>77668306</v>
          </cell>
          <cell r="R121">
            <v>77668306</v>
          </cell>
          <cell r="S121">
            <v>0</v>
          </cell>
          <cell r="T121">
            <v>0</v>
          </cell>
          <cell r="U121">
            <v>1594</v>
          </cell>
          <cell r="V121">
            <v>2.0522750769603202E-3</v>
          </cell>
          <cell r="W121">
            <v>1594</v>
          </cell>
          <cell r="X121">
            <v>2.0522750769603202E-3</v>
          </cell>
          <cell r="Y121">
            <v>1594</v>
          </cell>
          <cell r="Z121">
            <v>2.0522750769603202E-3</v>
          </cell>
          <cell r="AA121">
            <v>0</v>
          </cell>
          <cell r="AB121">
            <v>0</v>
          </cell>
          <cell r="AC121">
            <v>0</v>
          </cell>
        </row>
        <row r="122">
          <cell r="A122" t="str">
            <v>I.410.705.283</v>
          </cell>
          <cell r="B122" t="str">
            <v>Acuerdo   De Asociacion    CBHE-JP 2016 U.Carlos M. construcción  de capacidades de gestión de moocs en la educacion superior</v>
          </cell>
          <cell r="C122">
            <v>100690558</v>
          </cell>
          <cell r="D122">
            <v>0</v>
          </cell>
          <cell r="E122">
            <v>0</v>
          </cell>
          <cell r="F122">
            <v>0</v>
          </cell>
          <cell r="G122">
            <v>0</v>
          </cell>
          <cell r="H122">
            <v>100690558</v>
          </cell>
          <cell r="I122">
            <v>100690558</v>
          </cell>
          <cell r="J122">
            <v>100690558</v>
          </cell>
          <cell r="K122">
            <v>89564340</v>
          </cell>
          <cell r="L122">
            <v>89564340</v>
          </cell>
          <cell r="M122">
            <v>89564340</v>
          </cell>
          <cell r="N122">
            <v>89564340</v>
          </cell>
          <cell r="O122">
            <v>77676019</v>
          </cell>
          <cell r="P122">
            <v>77676019</v>
          </cell>
          <cell r="Q122">
            <v>76876019</v>
          </cell>
          <cell r="R122">
            <v>76876019</v>
          </cell>
          <cell r="S122">
            <v>0</v>
          </cell>
          <cell r="T122">
            <v>0</v>
          </cell>
          <cell r="U122">
            <v>11126218</v>
          </cell>
          <cell r="V122">
            <v>11.049911949042901</v>
          </cell>
          <cell r="W122">
            <v>11126218</v>
          </cell>
          <cell r="X122">
            <v>11.049911949042901</v>
          </cell>
          <cell r="Y122">
            <v>23014539</v>
          </cell>
          <cell r="Z122">
            <v>22.856700228039301</v>
          </cell>
          <cell r="AA122">
            <v>0</v>
          </cell>
          <cell r="AB122">
            <v>11888321</v>
          </cell>
          <cell r="AC122">
            <v>800000</v>
          </cell>
        </row>
        <row r="123">
          <cell r="A123" t="str">
            <v>I.410.705.283.0</v>
          </cell>
          <cell r="B123" t="str">
            <v>Acuerdo   De Asociacion    CBHE-JP 2016 U.Carlos M. construcción  de capacidades de gestión de moocs en la educacion superior</v>
          </cell>
          <cell r="C123">
            <v>100690558</v>
          </cell>
          <cell r="D123">
            <v>0</v>
          </cell>
          <cell r="E123">
            <v>0</v>
          </cell>
          <cell r="F123">
            <v>0</v>
          </cell>
          <cell r="G123">
            <v>0</v>
          </cell>
          <cell r="H123">
            <v>100690558</v>
          </cell>
          <cell r="I123">
            <v>100690558</v>
          </cell>
          <cell r="J123">
            <v>100690558</v>
          </cell>
          <cell r="K123">
            <v>89564340</v>
          </cell>
          <cell r="L123">
            <v>89564340</v>
          </cell>
          <cell r="M123">
            <v>89564340</v>
          </cell>
          <cell r="N123">
            <v>89564340</v>
          </cell>
          <cell r="O123">
            <v>77676019</v>
          </cell>
          <cell r="P123">
            <v>77676019</v>
          </cell>
          <cell r="Q123">
            <v>76876019</v>
          </cell>
          <cell r="R123">
            <v>76876019</v>
          </cell>
          <cell r="S123">
            <v>0</v>
          </cell>
          <cell r="T123">
            <v>0</v>
          </cell>
          <cell r="U123">
            <v>11126218</v>
          </cell>
          <cell r="V123">
            <v>11.049911949042901</v>
          </cell>
          <cell r="W123">
            <v>11126218</v>
          </cell>
          <cell r="X123">
            <v>11.049911949042901</v>
          </cell>
          <cell r="Y123">
            <v>23014539</v>
          </cell>
          <cell r="Z123">
            <v>22.856700228039301</v>
          </cell>
          <cell r="AA123">
            <v>0</v>
          </cell>
          <cell r="AB123">
            <v>11888321</v>
          </cell>
          <cell r="AC123">
            <v>800000</v>
          </cell>
        </row>
        <row r="124">
          <cell r="A124" t="str">
            <v>I.410.705.283.0.01</v>
          </cell>
          <cell r="B124" t="str">
            <v>Acuerdo   De Asociacion    CBHE-JP 2016 U.Carlos M. construcción  de capacidades de gestión de moocs en la educacion superior</v>
          </cell>
          <cell r="C124">
            <v>100690558</v>
          </cell>
          <cell r="D124">
            <v>0</v>
          </cell>
          <cell r="E124">
            <v>0</v>
          </cell>
          <cell r="F124">
            <v>0</v>
          </cell>
          <cell r="G124">
            <v>0</v>
          </cell>
          <cell r="H124">
            <v>100690558</v>
          </cell>
          <cell r="I124">
            <v>100690558</v>
          </cell>
          <cell r="J124">
            <v>100690558</v>
          </cell>
          <cell r="K124">
            <v>89564340</v>
          </cell>
          <cell r="L124">
            <v>89564340</v>
          </cell>
          <cell r="M124">
            <v>89564340</v>
          </cell>
          <cell r="N124">
            <v>89564340</v>
          </cell>
          <cell r="O124">
            <v>77676019</v>
          </cell>
          <cell r="P124">
            <v>77676019</v>
          </cell>
          <cell r="Q124">
            <v>76876019</v>
          </cell>
          <cell r="R124">
            <v>76876019</v>
          </cell>
          <cell r="S124">
            <v>0</v>
          </cell>
          <cell r="T124">
            <v>0</v>
          </cell>
          <cell r="U124">
            <v>11126218</v>
          </cell>
          <cell r="V124">
            <v>11.049911949042901</v>
          </cell>
          <cell r="W124">
            <v>11126218</v>
          </cell>
          <cell r="X124">
            <v>11.049911949042901</v>
          </cell>
          <cell r="Y124">
            <v>23014539</v>
          </cell>
          <cell r="Z124">
            <v>22.856700228039301</v>
          </cell>
          <cell r="AA124">
            <v>0</v>
          </cell>
          <cell r="AB124">
            <v>11888321</v>
          </cell>
          <cell r="AC124">
            <v>800000</v>
          </cell>
        </row>
        <row r="125">
          <cell r="A125" t="str">
            <v>I.410.705.283.0.01.00</v>
          </cell>
          <cell r="B125" t="str">
            <v>Acuerdo   De Asociacion    CBHE-JP 2016 U.Carlos M. construcción  de capacidades de gestión de moocs en la educacion superior</v>
          </cell>
          <cell r="C125">
            <v>100690558</v>
          </cell>
          <cell r="D125">
            <v>0</v>
          </cell>
          <cell r="E125">
            <v>0</v>
          </cell>
          <cell r="F125">
            <v>0</v>
          </cell>
          <cell r="G125">
            <v>0</v>
          </cell>
          <cell r="H125">
            <v>100690558</v>
          </cell>
          <cell r="I125">
            <v>100690558</v>
          </cell>
          <cell r="J125">
            <v>100690558</v>
          </cell>
          <cell r="K125">
            <v>89564340</v>
          </cell>
          <cell r="L125">
            <v>89564340</v>
          </cell>
          <cell r="M125">
            <v>89564340</v>
          </cell>
          <cell r="N125">
            <v>89564340</v>
          </cell>
          <cell r="O125">
            <v>77676019</v>
          </cell>
          <cell r="P125">
            <v>77676019</v>
          </cell>
          <cell r="Q125">
            <v>76876019</v>
          </cell>
          <cell r="R125">
            <v>76876019</v>
          </cell>
          <cell r="S125">
            <v>0</v>
          </cell>
          <cell r="T125">
            <v>0</v>
          </cell>
          <cell r="U125">
            <v>11126218</v>
          </cell>
          <cell r="V125">
            <v>11.049911949042901</v>
          </cell>
          <cell r="W125">
            <v>11126218</v>
          </cell>
          <cell r="X125">
            <v>11.049911949042901</v>
          </cell>
          <cell r="Y125">
            <v>23014539</v>
          </cell>
          <cell r="Z125">
            <v>22.856700228039301</v>
          </cell>
          <cell r="AA125">
            <v>0</v>
          </cell>
          <cell r="AB125">
            <v>11888321</v>
          </cell>
          <cell r="AC125">
            <v>800000</v>
          </cell>
        </row>
        <row r="126">
          <cell r="A126" t="str">
            <v>I.410.705.283.0.01.00.1</v>
          </cell>
          <cell r="B126" t="str">
            <v>Acuerdo   De Asociacion    CBHE-JP 2016 U.Carlos M. construcción  de capacidades de gestión de moocs en la educacion superior</v>
          </cell>
          <cell r="C126">
            <v>100690558</v>
          </cell>
          <cell r="D126">
            <v>0</v>
          </cell>
          <cell r="E126">
            <v>0</v>
          </cell>
          <cell r="F126">
            <v>0</v>
          </cell>
          <cell r="G126">
            <v>0</v>
          </cell>
          <cell r="H126">
            <v>100690558</v>
          </cell>
          <cell r="I126">
            <v>100690558</v>
          </cell>
          <cell r="J126">
            <v>100690558</v>
          </cell>
          <cell r="K126">
            <v>89564340</v>
          </cell>
          <cell r="L126">
            <v>89564340</v>
          </cell>
          <cell r="M126">
            <v>89564340</v>
          </cell>
          <cell r="N126">
            <v>89564340</v>
          </cell>
          <cell r="O126">
            <v>77676019</v>
          </cell>
          <cell r="P126">
            <v>77676019</v>
          </cell>
          <cell r="Q126">
            <v>76876019</v>
          </cell>
          <cell r="R126">
            <v>76876019</v>
          </cell>
          <cell r="S126">
            <v>0</v>
          </cell>
          <cell r="T126">
            <v>0</v>
          </cell>
          <cell r="U126">
            <v>11126218</v>
          </cell>
          <cell r="V126">
            <v>11.049911949042901</v>
          </cell>
          <cell r="W126">
            <v>11126218</v>
          </cell>
          <cell r="X126">
            <v>11.049911949042901</v>
          </cell>
          <cell r="Y126">
            <v>23014539</v>
          </cell>
          <cell r="Z126">
            <v>22.856700228039301</v>
          </cell>
          <cell r="AA126">
            <v>0</v>
          </cell>
          <cell r="AB126">
            <v>11888321</v>
          </cell>
          <cell r="AC126">
            <v>800000</v>
          </cell>
        </row>
        <row r="127">
          <cell r="A127" t="str">
            <v>I.410.705.283.0.01.00.1.4902154</v>
          </cell>
          <cell r="B127" t="str">
            <v>Acuerdo   De Asociacion    CBHE-JP 2016 U.Carlos M. Acuerdo   De Asociacion    CBHE-JP 2016 U.Carlos M. construcción  de capacidades de gestión de moocs en la educacion superior</v>
          </cell>
          <cell r="C127">
            <v>100690558</v>
          </cell>
          <cell r="D127">
            <v>0</v>
          </cell>
          <cell r="E127">
            <v>0</v>
          </cell>
          <cell r="F127">
            <v>0</v>
          </cell>
          <cell r="G127">
            <v>0</v>
          </cell>
          <cell r="H127">
            <v>100690558</v>
          </cell>
          <cell r="I127">
            <v>100690558</v>
          </cell>
          <cell r="J127">
            <v>100690558</v>
          </cell>
          <cell r="K127">
            <v>89564340</v>
          </cell>
          <cell r="L127">
            <v>89564340</v>
          </cell>
          <cell r="M127">
            <v>89564340</v>
          </cell>
          <cell r="N127">
            <v>89564340</v>
          </cell>
          <cell r="O127">
            <v>77676019</v>
          </cell>
          <cell r="P127">
            <v>77676019</v>
          </cell>
          <cell r="Q127">
            <v>76876019</v>
          </cell>
          <cell r="R127">
            <v>76876019</v>
          </cell>
          <cell r="S127">
            <v>0</v>
          </cell>
          <cell r="T127">
            <v>0</v>
          </cell>
          <cell r="U127">
            <v>11126218</v>
          </cell>
          <cell r="V127">
            <v>11.049911949042901</v>
          </cell>
          <cell r="W127">
            <v>11126218</v>
          </cell>
          <cell r="X127">
            <v>11.049911949042901</v>
          </cell>
          <cell r="Y127">
            <v>23014539</v>
          </cell>
          <cell r="Z127">
            <v>22.856700228039301</v>
          </cell>
          <cell r="AA127">
            <v>0</v>
          </cell>
          <cell r="AB127">
            <v>11888321</v>
          </cell>
          <cell r="AC127">
            <v>800000</v>
          </cell>
        </row>
        <row r="128">
          <cell r="A128" t="str">
            <v>I.410.705.285</v>
          </cell>
          <cell r="B128" t="str">
            <v>Contrato FP44842-131-2016 Fiduprevisora. aplicaciones a teoría de información y comunicación de los conjuntos de sidon y sus generalizaciones</v>
          </cell>
          <cell r="C128">
            <v>31895555</v>
          </cell>
          <cell r="D128">
            <v>0</v>
          </cell>
          <cell r="E128">
            <v>0</v>
          </cell>
          <cell r="F128">
            <v>0</v>
          </cell>
          <cell r="G128">
            <v>0</v>
          </cell>
          <cell r="H128">
            <v>31895555</v>
          </cell>
          <cell r="I128">
            <v>31895555</v>
          </cell>
          <cell r="J128">
            <v>31895555</v>
          </cell>
          <cell r="K128">
            <v>31090369</v>
          </cell>
          <cell r="L128">
            <v>31090369</v>
          </cell>
          <cell r="M128">
            <v>31090369</v>
          </cell>
          <cell r="N128">
            <v>31090369</v>
          </cell>
          <cell r="O128">
            <v>31090369</v>
          </cell>
          <cell r="P128">
            <v>31090369</v>
          </cell>
          <cell r="Q128">
            <v>31090369</v>
          </cell>
          <cell r="R128">
            <v>31090369</v>
          </cell>
          <cell r="S128">
            <v>0</v>
          </cell>
          <cell r="T128">
            <v>0</v>
          </cell>
          <cell r="U128">
            <v>805186</v>
          </cell>
          <cell r="V128">
            <v>2.5244458044388902</v>
          </cell>
          <cell r="W128">
            <v>805186</v>
          </cell>
          <cell r="X128">
            <v>2.5244458044388902</v>
          </cell>
          <cell r="Y128">
            <v>805186</v>
          </cell>
          <cell r="Z128">
            <v>2.5244458044388902</v>
          </cell>
          <cell r="AA128">
            <v>0</v>
          </cell>
          <cell r="AB128">
            <v>0</v>
          </cell>
          <cell r="AC128">
            <v>0</v>
          </cell>
        </row>
        <row r="129">
          <cell r="A129" t="str">
            <v>I.410.705.285.0</v>
          </cell>
          <cell r="B129" t="str">
            <v>Contrato FP44842-131-2016 Fiduprevisora. aplicaciones a teoría de información y comunicación de los conjuntos de sidon y sus generalizaciones</v>
          </cell>
          <cell r="C129">
            <v>31895555</v>
          </cell>
          <cell r="D129">
            <v>0</v>
          </cell>
          <cell r="E129">
            <v>0</v>
          </cell>
          <cell r="F129">
            <v>0</v>
          </cell>
          <cell r="G129">
            <v>0</v>
          </cell>
          <cell r="H129">
            <v>31895555</v>
          </cell>
          <cell r="I129">
            <v>31895555</v>
          </cell>
          <cell r="J129">
            <v>31895555</v>
          </cell>
          <cell r="K129">
            <v>31090369</v>
          </cell>
          <cell r="L129">
            <v>31090369</v>
          </cell>
          <cell r="M129">
            <v>31090369</v>
          </cell>
          <cell r="N129">
            <v>31090369</v>
          </cell>
          <cell r="O129">
            <v>31090369</v>
          </cell>
          <cell r="P129">
            <v>31090369</v>
          </cell>
          <cell r="Q129">
            <v>31090369</v>
          </cell>
          <cell r="R129">
            <v>31090369</v>
          </cell>
          <cell r="S129">
            <v>0</v>
          </cell>
          <cell r="T129">
            <v>0</v>
          </cell>
          <cell r="U129">
            <v>805186</v>
          </cell>
          <cell r="V129">
            <v>2.5244458044388902</v>
          </cell>
          <cell r="W129">
            <v>805186</v>
          </cell>
          <cell r="X129">
            <v>2.5244458044388902</v>
          </cell>
          <cell r="Y129">
            <v>805186</v>
          </cell>
          <cell r="Z129">
            <v>2.5244458044388902</v>
          </cell>
          <cell r="AA129">
            <v>0</v>
          </cell>
          <cell r="AB129">
            <v>0</v>
          </cell>
          <cell r="AC129">
            <v>0</v>
          </cell>
        </row>
        <row r="130">
          <cell r="A130" t="str">
            <v>I.410.705.285.0.01</v>
          </cell>
          <cell r="B130" t="str">
            <v>Contrato FP44842-131-2016 Fiduprevisora. aplicaciones a teoría de información y comunicación de los conjuntos de sidon y sus generalizaciones</v>
          </cell>
          <cell r="C130">
            <v>31895555</v>
          </cell>
          <cell r="D130">
            <v>0</v>
          </cell>
          <cell r="E130">
            <v>0</v>
          </cell>
          <cell r="F130">
            <v>0</v>
          </cell>
          <cell r="G130">
            <v>0</v>
          </cell>
          <cell r="H130">
            <v>31895555</v>
          </cell>
          <cell r="I130">
            <v>31895555</v>
          </cell>
          <cell r="J130">
            <v>31895555</v>
          </cell>
          <cell r="K130">
            <v>31090369</v>
          </cell>
          <cell r="L130">
            <v>31090369</v>
          </cell>
          <cell r="M130">
            <v>31090369</v>
          </cell>
          <cell r="N130">
            <v>31090369</v>
          </cell>
          <cell r="O130">
            <v>31090369</v>
          </cell>
          <cell r="P130">
            <v>31090369</v>
          </cell>
          <cell r="Q130">
            <v>31090369</v>
          </cell>
          <cell r="R130">
            <v>31090369</v>
          </cell>
          <cell r="S130">
            <v>0</v>
          </cell>
          <cell r="T130">
            <v>0</v>
          </cell>
          <cell r="U130">
            <v>805186</v>
          </cell>
          <cell r="V130">
            <v>2.5244458044388902</v>
          </cell>
          <cell r="W130">
            <v>805186</v>
          </cell>
          <cell r="X130">
            <v>2.5244458044388902</v>
          </cell>
          <cell r="Y130">
            <v>805186</v>
          </cell>
          <cell r="Z130">
            <v>2.5244458044388902</v>
          </cell>
          <cell r="AA130">
            <v>0</v>
          </cell>
          <cell r="AB130">
            <v>0</v>
          </cell>
          <cell r="AC130">
            <v>0</v>
          </cell>
        </row>
        <row r="131">
          <cell r="A131" t="str">
            <v>I.410.705.285.0.01.00</v>
          </cell>
          <cell r="B131" t="str">
            <v>Contrato FP44842-131-2016 Fiduprevisora. aplicaciones a teoría de información y comunicación de los conjuntos de sidon y sus generalizaciones</v>
          </cell>
          <cell r="C131">
            <v>31895555</v>
          </cell>
          <cell r="D131">
            <v>0</v>
          </cell>
          <cell r="E131">
            <v>0</v>
          </cell>
          <cell r="F131">
            <v>0</v>
          </cell>
          <cell r="G131">
            <v>0</v>
          </cell>
          <cell r="H131">
            <v>31895555</v>
          </cell>
          <cell r="I131">
            <v>31895555</v>
          </cell>
          <cell r="J131">
            <v>31895555</v>
          </cell>
          <cell r="K131">
            <v>31090369</v>
          </cell>
          <cell r="L131">
            <v>31090369</v>
          </cell>
          <cell r="M131">
            <v>31090369</v>
          </cell>
          <cell r="N131">
            <v>31090369</v>
          </cell>
          <cell r="O131">
            <v>31090369</v>
          </cell>
          <cell r="P131">
            <v>31090369</v>
          </cell>
          <cell r="Q131">
            <v>31090369</v>
          </cell>
          <cell r="R131">
            <v>31090369</v>
          </cell>
          <cell r="S131">
            <v>0</v>
          </cell>
          <cell r="T131">
            <v>0</v>
          </cell>
          <cell r="U131">
            <v>805186</v>
          </cell>
          <cell r="V131">
            <v>2.5244458044388902</v>
          </cell>
          <cell r="W131">
            <v>805186</v>
          </cell>
          <cell r="X131">
            <v>2.5244458044388902</v>
          </cell>
          <cell r="Y131">
            <v>805186</v>
          </cell>
          <cell r="Z131">
            <v>2.5244458044388902</v>
          </cell>
          <cell r="AA131">
            <v>0</v>
          </cell>
          <cell r="AB131">
            <v>0</v>
          </cell>
          <cell r="AC131">
            <v>0</v>
          </cell>
        </row>
        <row r="132">
          <cell r="A132" t="str">
            <v>I.410.705.285.0.01.00.1</v>
          </cell>
          <cell r="B132" t="str">
            <v>Contrato FP44842-131-2016 Fiduprevisora. aplicaciones a teoría de información y comunicación de los conjuntos de sidon y sus generalizaciones</v>
          </cell>
          <cell r="C132">
            <v>31895555</v>
          </cell>
          <cell r="D132">
            <v>0</v>
          </cell>
          <cell r="E132">
            <v>0</v>
          </cell>
          <cell r="F132">
            <v>0</v>
          </cell>
          <cell r="G132">
            <v>0</v>
          </cell>
          <cell r="H132">
            <v>31895555</v>
          </cell>
          <cell r="I132">
            <v>31895555</v>
          </cell>
          <cell r="J132">
            <v>31895555</v>
          </cell>
          <cell r="K132">
            <v>31090369</v>
          </cell>
          <cell r="L132">
            <v>31090369</v>
          </cell>
          <cell r="M132">
            <v>31090369</v>
          </cell>
          <cell r="N132">
            <v>31090369</v>
          </cell>
          <cell r="O132">
            <v>31090369</v>
          </cell>
          <cell r="P132">
            <v>31090369</v>
          </cell>
          <cell r="Q132">
            <v>31090369</v>
          </cell>
          <cell r="R132">
            <v>31090369</v>
          </cell>
          <cell r="S132">
            <v>0</v>
          </cell>
          <cell r="T132">
            <v>0</v>
          </cell>
          <cell r="U132">
            <v>805186</v>
          </cell>
          <cell r="V132">
            <v>2.5244458044388902</v>
          </cell>
          <cell r="W132">
            <v>805186</v>
          </cell>
          <cell r="X132">
            <v>2.5244458044388902</v>
          </cell>
          <cell r="Y132">
            <v>805186</v>
          </cell>
          <cell r="Z132">
            <v>2.5244458044388902</v>
          </cell>
          <cell r="AA132">
            <v>0</v>
          </cell>
          <cell r="AB132">
            <v>0</v>
          </cell>
          <cell r="AC132">
            <v>0</v>
          </cell>
        </row>
        <row r="133">
          <cell r="A133" t="str">
            <v>I.410.705.285.0.01.00.1.4901406</v>
          </cell>
          <cell r="B133" t="str">
            <v>Contrato FP44842-131-2016 Fiduprevisora. aplicaciones a teoría de información y comunicación de los conjuntos de sidon y sus generalizaciones</v>
          </cell>
          <cell r="C133">
            <v>31895555</v>
          </cell>
          <cell r="D133">
            <v>0</v>
          </cell>
          <cell r="E133">
            <v>0</v>
          </cell>
          <cell r="F133">
            <v>0</v>
          </cell>
          <cell r="G133">
            <v>0</v>
          </cell>
          <cell r="H133">
            <v>31895555</v>
          </cell>
          <cell r="I133">
            <v>31895555</v>
          </cell>
          <cell r="J133">
            <v>31895555</v>
          </cell>
          <cell r="K133">
            <v>31090369</v>
          </cell>
          <cell r="L133">
            <v>31090369</v>
          </cell>
          <cell r="M133">
            <v>31090369</v>
          </cell>
          <cell r="N133">
            <v>31090369</v>
          </cell>
          <cell r="O133">
            <v>31090369</v>
          </cell>
          <cell r="P133">
            <v>31090369</v>
          </cell>
          <cell r="Q133">
            <v>31090369</v>
          </cell>
          <cell r="R133">
            <v>31090369</v>
          </cell>
          <cell r="S133">
            <v>0</v>
          </cell>
          <cell r="T133">
            <v>0</v>
          </cell>
          <cell r="U133">
            <v>805186</v>
          </cell>
          <cell r="V133">
            <v>2.5244458044388902</v>
          </cell>
          <cell r="W133">
            <v>805186</v>
          </cell>
          <cell r="X133">
            <v>2.5244458044388902</v>
          </cell>
          <cell r="Y133">
            <v>805186</v>
          </cell>
          <cell r="Z133">
            <v>2.5244458044388902</v>
          </cell>
          <cell r="AA133">
            <v>0</v>
          </cell>
          <cell r="AB133">
            <v>0</v>
          </cell>
          <cell r="AC133">
            <v>0</v>
          </cell>
        </row>
        <row r="134">
          <cell r="A134" t="str">
            <v>I.410.705.289</v>
          </cell>
          <cell r="B134" t="str">
            <v>Contrato 498-2016 Previsora S.A. Comunidades de insectos y caracterización molecular en las áreas poco exploradas de las subzonas hidrográficas alto Patía, Guachicono, Medio y Alto Caquetá en la Bota Caucana, Departamento del Cauca.</v>
          </cell>
          <cell r="C134">
            <v>0</v>
          </cell>
          <cell r="D134">
            <v>0</v>
          </cell>
          <cell r="E134">
            <v>0</v>
          </cell>
          <cell r="F134">
            <v>155339026</v>
          </cell>
          <cell r="G134">
            <v>0</v>
          </cell>
          <cell r="H134">
            <v>155339026</v>
          </cell>
          <cell r="I134">
            <v>155339026</v>
          </cell>
          <cell r="J134">
            <v>155339026</v>
          </cell>
          <cell r="K134">
            <v>149526525</v>
          </cell>
          <cell r="L134">
            <v>149526525</v>
          </cell>
          <cell r="M134">
            <v>149526525</v>
          </cell>
          <cell r="N134">
            <v>149526525</v>
          </cell>
          <cell r="O134">
            <v>125150577</v>
          </cell>
          <cell r="P134">
            <v>125150577</v>
          </cell>
          <cell r="Q134">
            <v>122850577</v>
          </cell>
          <cell r="R134">
            <v>122850577</v>
          </cell>
          <cell r="S134">
            <v>0</v>
          </cell>
          <cell r="T134">
            <v>0</v>
          </cell>
          <cell r="U134">
            <v>5812501</v>
          </cell>
          <cell r="V134">
            <v>3.7418163031355705</v>
          </cell>
          <cell r="W134">
            <v>5812501</v>
          </cell>
          <cell r="X134">
            <v>3.7418163031355705</v>
          </cell>
          <cell r="Y134">
            <v>30188449</v>
          </cell>
          <cell r="Z134">
            <v>19.433911604415499</v>
          </cell>
          <cell r="AA134">
            <v>0</v>
          </cell>
          <cell r="AB134">
            <v>24375948</v>
          </cell>
          <cell r="AC134">
            <v>2300000</v>
          </cell>
        </row>
        <row r="135">
          <cell r="A135" t="str">
            <v>I.410.705.289.0</v>
          </cell>
          <cell r="B135" t="str">
            <v>Contrato 498-2016 Previsora S.A. Comunidades de insectos y caracterización molecular en las áreas poco exploradas de las subzonas hidrográficas alto Patía, Guachicono, Medio y Alto Caquetá en la Bota Caucana, Departamento del Cauca.</v>
          </cell>
          <cell r="C135">
            <v>0</v>
          </cell>
          <cell r="D135">
            <v>0</v>
          </cell>
          <cell r="E135">
            <v>0</v>
          </cell>
          <cell r="F135">
            <v>155339026</v>
          </cell>
          <cell r="G135">
            <v>0</v>
          </cell>
          <cell r="H135">
            <v>155339026</v>
          </cell>
          <cell r="I135">
            <v>155339026</v>
          </cell>
          <cell r="J135">
            <v>155339026</v>
          </cell>
          <cell r="K135">
            <v>149526525</v>
          </cell>
          <cell r="L135">
            <v>149526525</v>
          </cell>
          <cell r="M135">
            <v>149526525</v>
          </cell>
          <cell r="N135">
            <v>149526525</v>
          </cell>
          <cell r="O135">
            <v>125150577</v>
          </cell>
          <cell r="P135">
            <v>125150577</v>
          </cell>
          <cell r="Q135">
            <v>122850577</v>
          </cell>
          <cell r="R135">
            <v>122850577</v>
          </cell>
          <cell r="S135">
            <v>0</v>
          </cell>
          <cell r="T135">
            <v>0</v>
          </cell>
          <cell r="U135">
            <v>5812501</v>
          </cell>
          <cell r="V135">
            <v>3.7418163031355705</v>
          </cell>
          <cell r="W135">
            <v>5812501</v>
          </cell>
          <cell r="X135">
            <v>3.7418163031355705</v>
          </cell>
          <cell r="Y135">
            <v>30188449</v>
          </cell>
          <cell r="Z135">
            <v>19.433911604415499</v>
          </cell>
          <cell r="AA135">
            <v>0</v>
          </cell>
          <cell r="AB135">
            <v>24375948</v>
          </cell>
          <cell r="AC135">
            <v>2300000</v>
          </cell>
        </row>
        <row r="136">
          <cell r="A136" t="str">
            <v>I.410.705.289.0.01</v>
          </cell>
          <cell r="B136" t="str">
            <v>Contrato 498-2016 Previsora S.A. Comunidades de insectos y caracterización molecular en las áreas poco exploradas de las subzonas hidrográficas alto Patía, Guachicono, Medio y Alto Caquetá en la Bota Caucana, Departamento del Cauca.</v>
          </cell>
          <cell r="C136">
            <v>0</v>
          </cell>
          <cell r="D136">
            <v>0</v>
          </cell>
          <cell r="E136">
            <v>0</v>
          </cell>
          <cell r="F136">
            <v>155339026</v>
          </cell>
          <cell r="G136">
            <v>0</v>
          </cell>
          <cell r="H136">
            <v>155339026</v>
          </cell>
          <cell r="I136">
            <v>155339026</v>
          </cell>
          <cell r="J136">
            <v>155339026</v>
          </cell>
          <cell r="K136">
            <v>149526525</v>
          </cell>
          <cell r="L136">
            <v>149526525</v>
          </cell>
          <cell r="M136">
            <v>149526525</v>
          </cell>
          <cell r="N136">
            <v>149526525</v>
          </cell>
          <cell r="O136">
            <v>125150577</v>
          </cell>
          <cell r="P136">
            <v>125150577</v>
          </cell>
          <cell r="Q136">
            <v>122850577</v>
          </cell>
          <cell r="R136">
            <v>122850577</v>
          </cell>
          <cell r="S136">
            <v>0</v>
          </cell>
          <cell r="T136">
            <v>0</v>
          </cell>
          <cell r="U136">
            <v>5812501</v>
          </cell>
          <cell r="V136">
            <v>3.7418163031355705</v>
          </cell>
          <cell r="W136">
            <v>5812501</v>
          </cell>
          <cell r="X136">
            <v>3.7418163031355705</v>
          </cell>
          <cell r="Y136">
            <v>30188449</v>
          </cell>
          <cell r="Z136">
            <v>19.433911604415499</v>
          </cell>
          <cell r="AA136">
            <v>0</v>
          </cell>
          <cell r="AB136">
            <v>24375948</v>
          </cell>
          <cell r="AC136">
            <v>2300000</v>
          </cell>
        </row>
        <row r="137">
          <cell r="A137" t="str">
            <v>I.410.705.289.0.01.00</v>
          </cell>
          <cell r="B137" t="str">
            <v>Contrato 498-2016 Previsora S.A. Comunidades de insectos y caracterización molecular en las áreas poco exploradas de las subzonas hidrográficas alto Patía, Guachicono, Medio y Alto Caquetá en la Bota Caucana, Departamento del Cauca.</v>
          </cell>
          <cell r="C137">
            <v>0</v>
          </cell>
          <cell r="D137">
            <v>0</v>
          </cell>
          <cell r="E137">
            <v>0</v>
          </cell>
          <cell r="F137">
            <v>155339026</v>
          </cell>
          <cell r="G137">
            <v>0</v>
          </cell>
          <cell r="H137">
            <v>155339026</v>
          </cell>
          <cell r="I137">
            <v>155339026</v>
          </cell>
          <cell r="J137">
            <v>155339026</v>
          </cell>
          <cell r="K137">
            <v>149526525</v>
          </cell>
          <cell r="L137">
            <v>149526525</v>
          </cell>
          <cell r="M137">
            <v>149526525</v>
          </cell>
          <cell r="N137">
            <v>149526525</v>
          </cell>
          <cell r="O137">
            <v>125150577</v>
          </cell>
          <cell r="P137">
            <v>125150577</v>
          </cell>
          <cell r="Q137">
            <v>122850577</v>
          </cell>
          <cell r="R137">
            <v>122850577</v>
          </cell>
          <cell r="S137">
            <v>0</v>
          </cell>
          <cell r="T137">
            <v>0</v>
          </cell>
          <cell r="U137">
            <v>5812501</v>
          </cell>
          <cell r="V137">
            <v>3.7418163031355705</v>
          </cell>
          <cell r="W137">
            <v>5812501</v>
          </cell>
          <cell r="X137">
            <v>3.7418163031355705</v>
          </cell>
          <cell r="Y137">
            <v>30188449</v>
          </cell>
          <cell r="Z137">
            <v>19.433911604415499</v>
          </cell>
          <cell r="AA137">
            <v>0</v>
          </cell>
          <cell r="AB137">
            <v>24375948</v>
          </cell>
          <cell r="AC137">
            <v>2300000</v>
          </cell>
        </row>
        <row r="138">
          <cell r="A138" t="str">
            <v>I.410.705.289.0.01.00.1</v>
          </cell>
          <cell r="B138" t="str">
            <v>Contrato 498-2016 Previsora S.A. Comunidades de insectos y caracterización molecular en las áreas poco exploradas de las subzonas hidrográficas alto Patía, Guachicono, Medio y Alto Caquetá en la Bota Caucana, Departamento del Cauca.</v>
          </cell>
          <cell r="C138">
            <v>0</v>
          </cell>
          <cell r="D138">
            <v>0</v>
          </cell>
          <cell r="E138">
            <v>0</v>
          </cell>
          <cell r="F138">
            <v>155339026</v>
          </cell>
          <cell r="G138">
            <v>0</v>
          </cell>
          <cell r="H138">
            <v>155339026</v>
          </cell>
          <cell r="I138">
            <v>155339026</v>
          </cell>
          <cell r="J138">
            <v>155339026</v>
          </cell>
          <cell r="K138">
            <v>149526525</v>
          </cell>
          <cell r="L138">
            <v>149526525</v>
          </cell>
          <cell r="M138">
            <v>149526525</v>
          </cell>
          <cell r="N138">
            <v>149526525</v>
          </cell>
          <cell r="O138">
            <v>125150577</v>
          </cell>
          <cell r="P138">
            <v>125150577</v>
          </cell>
          <cell r="Q138">
            <v>122850577</v>
          </cell>
          <cell r="R138">
            <v>122850577</v>
          </cell>
          <cell r="S138">
            <v>0</v>
          </cell>
          <cell r="T138">
            <v>0</v>
          </cell>
          <cell r="U138">
            <v>5812501</v>
          </cell>
          <cell r="V138">
            <v>3.7418163031355705</v>
          </cell>
          <cell r="W138">
            <v>5812501</v>
          </cell>
          <cell r="X138">
            <v>3.7418163031355705</v>
          </cell>
          <cell r="Y138">
            <v>30188449</v>
          </cell>
          <cell r="Z138">
            <v>19.433911604415499</v>
          </cell>
          <cell r="AA138">
            <v>0</v>
          </cell>
          <cell r="AB138">
            <v>24375948</v>
          </cell>
          <cell r="AC138">
            <v>2300000</v>
          </cell>
        </row>
        <row r="139">
          <cell r="A139" t="str">
            <v>I.410.705.289.0.01.00.1.4901415</v>
          </cell>
          <cell r="B139" t="str">
            <v>Contrato 498-2016 Previsora S.A.</v>
          </cell>
          <cell r="C139">
            <v>0</v>
          </cell>
          <cell r="D139">
            <v>0</v>
          </cell>
          <cell r="E139">
            <v>0</v>
          </cell>
          <cell r="F139">
            <v>155339026</v>
          </cell>
          <cell r="G139">
            <v>0</v>
          </cell>
          <cell r="H139">
            <v>155339026</v>
          </cell>
          <cell r="I139">
            <v>155339026</v>
          </cell>
          <cell r="J139">
            <v>155339026</v>
          </cell>
          <cell r="K139">
            <v>149526525</v>
          </cell>
          <cell r="L139">
            <v>149526525</v>
          </cell>
          <cell r="M139">
            <v>149526525</v>
          </cell>
          <cell r="N139">
            <v>149526525</v>
          </cell>
          <cell r="O139">
            <v>125150577</v>
          </cell>
          <cell r="P139">
            <v>125150577</v>
          </cell>
          <cell r="Q139">
            <v>122850577</v>
          </cell>
          <cell r="R139">
            <v>122850577</v>
          </cell>
          <cell r="S139">
            <v>0</v>
          </cell>
          <cell r="T139">
            <v>0</v>
          </cell>
          <cell r="U139">
            <v>5812501</v>
          </cell>
          <cell r="V139">
            <v>3.7418163031355705</v>
          </cell>
          <cell r="W139">
            <v>5812501</v>
          </cell>
          <cell r="X139">
            <v>3.7418163031355705</v>
          </cell>
          <cell r="Y139">
            <v>30188449</v>
          </cell>
          <cell r="Z139">
            <v>19.433911604415499</v>
          </cell>
          <cell r="AA139">
            <v>0</v>
          </cell>
          <cell r="AB139">
            <v>24375948</v>
          </cell>
          <cell r="AC139">
            <v>2300000</v>
          </cell>
        </row>
        <row r="140">
          <cell r="A140" t="str">
            <v>I.410.705.291</v>
          </cell>
          <cell r="B140" t="str">
            <v>Contrato FP44842-027-2017 Previsora. Apropiacion y uso de un empaque  biodegradable  para almácigos obtenido a partir de almidón de yuca como fortalecimiento de la cadena productiva del café en Cauca y Huila</v>
          </cell>
          <cell r="C140">
            <v>113827945</v>
          </cell>
          <cell r="D140">
            <v>0</v>
          </cell>
          <cell r="E140">
            <v>0</v>
          </cell>
          <cell r="F140">
            <v>0</v>
          </cell>
          <cell r="G140">
            <v>0</v>
          </cell>
          <cell r="H140">
            <v>113827945</v>
          </cell>
          <cell r="I140">
            <v>113827945</v>
          </cell>
          <cell r="J140">
            <v>113827945</v>
          </cell>
          <cell r="K140">
            <v>55018842</v>
          </cell>
          <cell r="L140">
            <v>55018842</v>
          </cell>
          <cell r="M140">
            <v>55018842</v>
          </cell>
          <cell r="N140">
            <v>55018842</v>
          </cell>
          <cell r="O140">
            <v>46781037</v>
          </cell>
          <cell r="P140">
            <v>46781037</v>
          </cell>
          <cell r="Q140">
            <v>46781037</v>
          </cell>
          <cell r="R140">
            <v>46781037</v>
          </cell>
          <cell r="S140">
            <v>0</v>
          </cell>
          <cell r="T140">
            <v>0</v>
          </cell>
          <cell r="U140">
            <v>58809103</v>
          </cell>
          <cell r="V140">
            <v>51.664907945056896</v>
          </cell>
          <cell r="W140">
            <v>58809103</v>
          </cell>
          <cell r="X140">
            <v>51.664907945056896</v>
          </cell>
          <cell r="Y140">
            <v>67046908</v>
          </cell>
          <cell r="Z140">
            <v>58.901975257481801</v>
          </cell>
          <cell r="AA140">
            <v>0</v>
          </cell>
          <cell r="AB140">
            <v>8237805</v>
          </cell>
          <cell r="AC140">
            <v>0</v>
          </cell>
        </row>
        <row r="141">
          <cell r="A141" t="str">
            <v>I.410.705.291.0</v>
          </cell>
          <cell r="B141" t="str">
            <v>Contrato FP44842-027-2017 Previsora. Apropiacion y uso de un empaque  biodegradable  para almácigos obtenido a partir de almidón de yuca como fortalecimiento de la cadena productiva del café en Cauca y Huila</v>
          </cell>
          <cell r="C141">
            <v>113827945</v>
          </cell>
          <cell r="D141">
            <v>0</v>
          </cell>
          <cell r="E141">
            <v>0</v>
          </cell>
          <cell r="F141">
            <v>0</v>
          </cell>
          <cell r="G141">
            <v>0</v>
          </cell>
          <cell r="H141">
            <v>113827945</v>
          </cell>
          <cell r="I141">
            <v>113827945</v>
          </cell>
          <cell r="J141">
            <v>113827945</v>
          </cell>
          <cell r="K141">
            <v>55018842</v>
          </cell>
          <cell r="L141">
            <v>55018842</v>
          </cell>
          <cell r="M141">
            <v>55018842</v>
          </cell>
          <cell r="N141">
            <v>55018842</v>
          </cell>
          <cell r="O141">
            <v>46781037</v>
          </cell>
          <cell r="P141">
            <v>46781037</v>
          </cell>
          <cell r="Q141">
            <v>46781037</v>
          </cell>
          <cell r="R141">
            <v>46781037</v>
          </cell>
          <cell r="S141">
            <v>0</v>
          </cell>
          <cell r="T141">
            <v>0</v>
          </cell>
          <cell r="U141">
            <v>58809103</v>
          </cell>
          <cell r="V141">
            <v>51.664907945056896</v>
          </cell>
          <cell r="W141">
            <v>58809103</v>
          </cell>
          <cell r="X141">
            <v>51.664907945056896</v>
          </cell>
          <cell r="Y141">
            <v>67046908</v>
          </cell>
          <cell r="Z141">
            <v>58.901975257481801</v>
          </cell>
          <cell r="AA141">
            <v>0</v>
          </cell>
          <cell r="AB141">
            <v>8237805</v>
          </cell>
          <cell r="AC141">
            <v>0</v>
          </cell>
        </row>
        <row r="142">
          <cell r="A142" t="str">
            <v>I.410.705.291.0.01</v>
          </cell>
          <cell r="B142" t="str">
            <v>Contrato FP44842-027-2017 Previsora. Apropiacion y uso de un empaque  biodegradable  para almácigos obtenido a partir de almidón de yuca como fortalecimiento de la cadena productiva del café en Cauca y Huila</v>
          </cell>
          <cell r="C142">
            <v>113827945</v>
          </cell>
          <cell r="D142">
            <v>0</v>
          </cell>
          <cell r="E142">
            <v>0</v>
          </cell>
          <cell r="F142">
            <v>0</v>
          </cell>
          <cell r="G142">
            <v>0</v>
          </cell>
          <cell r="H142">
            <v>113827945</v>
          </cell>
          <cell r="I142">
            <v>113827945</v>
          </cell>
          <cell r="J142">
            <v>113827945</v>
          </cell>
          <cell r="K142">
            <v>55018842</v>
          </cell>
          <cell r="L142">
            <v>55018842</v>
          </cell>
          <cell r="M142">
            <v>55018842</v>
          </cell>
          <cell r="N142">
            <v>55018842</v>
          </cell>
          <cell r="O142">
            <v>46781037</v>
          </cell>
          <cell r="P142">
            <v>46781037</v>
          </cell>
          <cell r="Q142">
            <v>46781037</v>
          </cell>
          <cell r="R142">
            <v>46781037</v>
          </cell>
          <cell r="S142">
            <v>0</v>
          </cell>
          <cell r="T142">
            <v>0</v>
          </cell>
          <cell r="U142">
            <v>58809103</v>
          </cell>
          <cell r="V142">
            <v>51.664907945056896</v>
          </cell>
          <cell r="W142">
            <v>58809103</v>
          </cell>
          <cell r="X142">
            <v>51.664907945056896</v>
          </cell>
          <cell r="Y142">
            <v>67046908</v>
          </cell>
          <cell r="Z142">
            <v>58.901975257481801</v>
          </cell>
          <cell r="AA142">
            <v>0</v>
          </cell>
          <cell r="AB142">
            <v>8237805</v>
          </cell>
          <cell r="AC142">
            <v>0</v>
          </cell>
        </row>
        <row r="143">
          <cell r="A143" t="str">
            <v>I.410.705.291.0.01.00</v>
          </cell>
          <cell r="B143" t="str">
            <v>Contrato FP44842-027-2017 Previsora. Apropiacion y uso de un empaque  biodegradable  para almácigos obtenido a partir de almidón de yuca como fortalecimiento de la cadena productiva del café en Cauca y Huila</v>
          </cell>
          <cell r="C143">
            <v>113827945</v>
          </cell>
          <cell r="D143">
            <v>0</v>
          </cell>
          <cell r="E143">
            <v>0</v>
          </cell>
          <cell r="F143">
            <v>0</v>
          </cell>
          <cell r="G143">
            <v>0</v>
          </cell>
          <cell r="H143">
            <v>113827945</v>
          </cell>
          <cell r="I143">
            <v>113827945</v>
          </cell>
          <cell r="J143">
            <v>113827945</v>
          </cell>
          <cell r="K143">
            <v>55018842</v>
          </cell>
          <cell r="L143">
            <v>55018842</v>
          </cell>
          <cell r="M143">
            <v>55018842</v>
          </cell>
          <cell r="N143">
            <v>55018842</v>
          </cell>
          <cell r="O143">
            <v>46781037</v>
          </cell>
          <cell r="P143">
            <v>46781037</v>
          </cell>
          <cell r="Q143">
            <v>46781037</v>
          </cell>
          <cell r="R143">
            <v>46781037</v>
          </cell>
          <cell r="S143">
            <v>0</v>
          </cell>
          <cell r="T143">
            <v>0</v>
          </cell>
          <cell r="U143">
            <v>58809103</v>
          </cell>
          <cell r="V143">
            <v>51.664907945056896</v>
          </cell>
          <cell r="W143">
            <v>58809103</v>
          </cell>
          <cell r="X143">
            <v>51.664907945056896</v>
          </cell>
          <cell r="Y143">
            <v>67046908</v>
          </cell>
          <cell r="Z143">
            <v>58.901975257481801</v>
          </cell>
          <cell r="AA143">
            <v>0</v>
          </cell>
          <cell r="AB143">
            <v>8237805</v>
          </cell>
          <cell r="AC143">
            <v>0</v>
          </cell>
        </row>
        <row r="144">
          <cell r="A144" t="str">
            <v>I.410.705.291.0.01.00.1</v>
          </cell>
          <cell r="B144" t="str">
            <v>Contrato FP44842-027-2017 Previsora. Apropiacion y uso de un empaque  biodegradable  para almácigos obtenido a partir de almidón de yuca como fortalecimiento de la cadena productiva del café en Cauca y Huila</v>
          </cell>
          <cell r="C144">
            <v>113827945</v>
          </cell>
          <cell r="D144">
            <v>0</v>
          </cell>
          <cell r="E144">
            <v>0</v>
          </cell>
          <cell r="F144">
            <v>0</v>
          </cell>
          <cell r="G144">
            <v>0</v>
          </cell>
          <cell r="H144">
            <v>113827945</v>
          </cell>
          <cell r="I144">
            <v>113827945</v>
          </cell>
          <cell r="J144">
            <v>113827945</v>
          </cell>
          <cell r="K144">
            <v>55018842</v>
          </cell>
          <cell r="L144">
            <v>55018842</v>
          </cell>
          <cell r="M144">
            <v>55018842</v>
          </cell>
          <cell r="N144">
            <v>55018842</v>
          </cell>
          <cell r="O144">
            <v>46781037</v>
          </cell>
          <cell r="P144">
            <v>46781037</v>
          </cell>
          <cell r="Q144">
            <v>46781037</v>
          </cell>
          <cell r="R144">
            <v>46781037</v>
          </cell>
          <cell r="S144">
            <v>0</v>
          </cell>
          <cell r="T144">
            <v>0</v>
          </cell>
          <cell r="U144">
            <v>58809103</v>
          </cell>
          <cell r="V144">
            <v>51.664907945056896</v>
          </cell>
          <cell r="W144">
            <v>58809103</v>
          </cell>
          <cell r="X144">
            <v>51.664907945056896</v>
          </cell>
          <cell r="Y144">
            <v>67046908</v>
          </cell>
          <cell r="Z144">
            <v>58.901975257481801</v>
          </cell>
          <cell r="AA144">
            <v>0</v>
          </cell>
          <cell r="AB144">
            <v>8237805</v>
          </cell>
          <cell r="AC144">
            <v>0</v>
          </cell>
        </row>
        <row r="145">
          <cell r="A145" t="str">
            <v>I.410.705.291.0.01.00.1.4901416</v>
          </cell>
          <cell r="B145" t="str">
            <v>Contrato FP44842-027-2017 Previsora</v>
          </cell>
          <cell r="C145">
            <v>113827945</v>
          </cell>
          <cell r="D145">
            <v>0</v>
          </cell>
          <cell r="E145">
            <v>0</v>
          </cell>
          <cell r="F145">
            <v>0</v>
          </cell>
          <cell r="G145">
            <v>0</v>
          </cell>
          <cell r="H145">
            <v>113827945</v>
          </cell>
          <cell r="I145">
            <v>113827945</v>
          </cell>
          <cell r="J145">
            <v>113827945</v>
          </cell>
          <cell r="K145">
            <v>55018842</v>
          </cell>
          <cell r="L145">
            <v>55018842</v>
          </cell>
          <cell r="M145">
            <v>55018842</v>
          </cell>
          <cell r="N145">
            <v>55018842</v>
          </cell>
          <cell r="O145">
            <v>46781037</v>
          </cell>
          <cell r="P145">
            <v>46781037</v>
          </cell>
          <cell r="Q145">
            <v>46781037</v>
          </cell>
          <cell r="R145">
            <v>46781037</v>
          </cell>
          <cell r="S145">
            <v>0</v>
          </cell>
          <cell r="T145">
            <v>0</v>
          </cell>
          <cell r="U145">
            <v>58809103</v>
          </cell>
          <cell r="V145">
            <v>51.664907945056896</v>
          </cell>
          <cell r="W145">
            <v>58809103</v>
          </cell>
          <cell r="X145">
            <v>51.664907945056896</v>
          </cell>
          <cell r="Y145">
            <v>67046908</v>
          </cell>
          <cell r="Z145">
            <v>58.901975257481801</v>
          </cell>
          <cell r="AA145">
            <v>0</v>
          </cell>
          <cell r="AB145">
            <v>8237805</v>
          </cell>
          <cell r="AC145">
            <v>0</v>
          </cell>
        </row>
        <row r="146">
          <cell r="A146" t="str">
            <v>I.410.705.292</v>
          </cell>
          <cell r="B146" t="str">
            <v>Contrato 19062017 Depto Cauca. Estructuracion de plan maestro de una zona franca permanente especial agroindustrial en el departamento del cauca</v>
          </cell>
          <cell r="C146">
            <v>0</v>
          </cell>
          <cell r="D146">
            <v>214850000</v>
          </cell>
          <cell r="E146">
            <v>0</v>
          </cell>
          <cell r="F146">
            <v>0</v>
          </cell>
          <cell r="G146">
            <v>0</v>
          </cell>
          <cell r="H146">
            <v>214850000</v>
          </cell>
          <cell r="I146">
            <v>214850000</v>
          </cell>
          <cell r="J146">
            <v>214850000</v>
          </cell>
          <cell r="K146">
            <v>203190000</v>
          </cell>
          <cell r="L146">
            <v>203190000</v>
          </cell>
          <cell r="M146">
            <v>203190000</v>
          </cell>
          <cell r="N146">
            <v>203190000</v>
          </cell>
          <cell r="O146">
            <v>87056000</v>
          </cell>
          <cell r="P146">
            <v>87056000</v>
          </cell>
          <cell r="Q146">
            <v>87056000</v>
          </cell>
          <cell r="R146">
            <v>87056000</v>
          </cell>
          <cell r="S146">
            <v>0</v>
          </cell>
          <cell r="T146">
            <v>0</v>
          </cell>
          <cell r="U146">
            <v>11660000</v>
          </cell>
          <cell r="V146">
            <v>5.4270421224109802</v>
          </cell>
          <cell r="W146">
            <v>11660000</v>
          </cell>
          <cell r="X146">
            <v>5.4270421224109802</v>
          </cell>
          <cell r="Y146">
            <v>127794000</v>
          </cell>
          <cell r="Z146">
            <v>59.480567838026502</v>
          </cell>
          <cell r="AA146">
            <v>0</v>
          </cell>
          <cell r="AB146">
            <v>116134000</v>
          </cell>
          <cell r="AC146">
            <v>0</v>
          </cell>
        </row>
        <row r="147">
          <cell r="A147" t="str">
            <v>I.410.705.292.0</v>
          </cell>
          <cell r="B147" t="str">
            <v>Contrato 19062017 Depto Cauca. Estructuracion de plan maestro de una zona franca permanente especial agroindustrial en el departamento del cauca</v>
          </cell>
          <cell r="C147">
            <v>0</v>
          </cell>
          <cell r="D147">
            <v>214850000</v>
          </cell>
          <cell r="E147">
            <v>0</v>
          </cell>
          <cell r="F147">
            <v>0</v>
          </cell>
          <cell r="G147">
            <v>0</v>
          </cell>
          <cell r="H147">
            <v>214850000</v>
          </cell>
          <cell r="I147">
            <v>214850000</v>
          </cell>
          <cell r="J147">
            <v>214850000</v>
          </cell>
          <cell r="K147">
            <v>203190000</v>
          </cell>
          <cell r="L147">
            <v>203190000</v>
          </cell>
          <cell r="M147">
            <v>203190000</v>
          </cell>
          <cell r="N147">
            <v>203190000</v>
          </cell>
          <cell r="O147">
            <v>87056000</v>
          </cell>
          <cell r="P147">
            <v>87056000</v>
          </cell>
          <cell r="Q147">
            <v>87056000</v>
          </cell>
          <cell r="R147">
            <v>87056000</v>
          </cell>
          <cell r="S147">
            <v>0</v>
          </cell>
          <cell r="T147">
            <v>0</v>
          </cell>
          <cell r="U147">
            <v>11660000</v>
          </cell>
          <cell r="V147">
            <v>5.4270421224109802</v>
          </cell>
          <cell r="W147">
            <v>11660000</v>
          </cell>
          <cell r="X147">
            <v>5.4270421224109802</v>
          </cell>
          <cell r="Y147">
            <v>127794000</v>
          </cell>
          <cell r="Z147">
            <v>59.480567838026502</v>
          </cell>
          <cell r="AA147">
            <v>0</v>
          </cell>
          <cell r="AB147">
            <v>116134000</v>
          </cell>
          <cell r="AC147">
            <v>0</v>
          </cell>
        </row>
        <row r="148">
          <cell r="A148" t="str">
            <v>I.410.705.292.0.01</v>
          </cell>
          <cell r="B148" t="str">
            <v>Contrato 19062017 Depto Cauca. Estructuracion de plan maestro de una zona franca permanente especial agroindustrial en el departamento del cauca</v>
          </cell>
          <cell r="C148">
            <v>0</v>
          </cell>
          <cell r="D148">
            <v>214850000</v>
          </cell>
          <cell r="E148">
            <v>0</v>
          </cell>
          <cell r="F148">
            <v>0</v>
          </cell>
          <cell r="G148">
            <v>0</v>
          </cell>
          <cell r="H148">
            <v>214850000</v>
          </cell>
          <cell r="I148">
            <v>214850000</v>
          </cell>
          <cell r="J148">
            <v>214850000</v>
          </cell>
          <cell r="K148">
            <v>203190000</v>
          </cell>
          <cell r="L148">
            <v>203190000</v>
          </cell>
          <cell r="M148">
            <v>203190000</v>
          </cell>
          <cell r="N148">
            <v>203190000</v>
          </cell>
          <cell r="O148">
            <v>87056000</v>
          </cell>
          <cell r="P148">
            <v>87056000</v>
          </cell>
          <cell r="Q148">
            <v>87056000</v>
          </cell>
          <cell r="R148">
            <v>87056000</v>
          </cell>
          <cell r="S148">
            <v>0</v>
          </cell>
          <cell r="T148">
            <v>0</v>
          </cell>
          <cell r="U148">
            <v>11660000</v>
          </cell>
          <cell r="V148">
            <v>5.4270421224109802</v>
          </cell>
          <cell r="W148">
            <v>11660000</v>
          </cell>
          <cell r="X148">
            <v>5.4270421224109802</v>
          </cell>
          <cell r="Y148">
            <v>127794000</v>
          </cell>
          <cell r="Z148">
            <v>59.480567838026502</v>
          </cell>
          <cell r="AA148">
            <v>0</v>
          </cell>
          <cell r="AB148">
            <v>116134000</v>
          </cell>
          <cell r="AC148">
            <v>0</v>
          </cell>
        </row>
        <row r="149">
          <cell r="A149" t="str">
            <v>I.410.705.292.0.01.00</v>
          </cell>
          <cell r="B149" t="str">
            <v>Contrato 19062017 Depto Cauca. Estructuracion de plan maestro de una zona franca permanente especial agroindustrial en el departamento del cauca</v>
          </cell>
          <cell r="C149">
            <v>0</v>
          </cell>
          <cell r="D149">
            <v>214850000</v>
          </cell>
          <cell r="E149">
            <v>0</v>
          </cell>
          <cell r="F149">
            <v>0</v>
          </cell>
          <cell r="G149">
            <v>0</v>
          </cell>
          <cell r="H149">
            <v>214850000</v>
          </cell>
          <cell r="I149">
            <v>214850000</v>
          </cell>
          <cell r="J149">
            <v>214850000</v>
          </cell>
          <cell r="K149">
            <v>203190000</v>
          </cell>
          <cell r="L149">
            <v>203190000</v>
          </cell>
          <cell r="M149">
            <v>203190000</v>
          </cell>
          <cell r="N149">
            <v>203190000</v>
          </cell>
          <cell r="O149">
            <v>87056000</v>
          </cell>
          <cell r="P149">
            <v>87056000</v>
          </cell>
          <cell r="Q149">
            <v>87056000</v>
          </cell>
          <cell r="R149">
            <v>87056000</v>
          </cell>
          <cell r="S149">
            <v>0</v>
          </cell>
          <cell r="T149">
            <v>0</v>
          </cell>
          <cell r="U149">
            <v>11660000</v>
          </cell>
          <cell r="V149">
            <v>5.4270421224109802</v>
          </cell>
          <cell r="W149">
            <v>11660000</v>
          </cell>
          <cell r="X149">
            <v>5.4270421224109802</v>
          </cell>
          <cell r="Y149">
            <v>127794000</v>
          </cell>
          <cell r="Z149">
            <v>59.480567838026502</v>
          </cell>
          <cell r="AA149">
            <v>0</v>
          </cell>
          <cell r="AB149">
            <v>116134000</v>
          </cell>
          <cell r="AC149">
            <v>0</v>
          </cell>
        </row>
        <row r="150">
          <cell r="A150" t="str">
            <v>I.410.705.292.0.01.00.1</v>
          </cell>
          <cell r="B150" t="str">
            <v>Contrato 19062017 Depto Cauca. Estructuracion de plan maestro de una zona franca permanente especial agroindustrial en el departamento del cauca</v>
          </cell>
          <cell r="C150">
            <v>0</v>
          </cell>
          <cell r="D150">
            <v>214850000</v>
          </cell>
          <cell r="E150">
            <v>0</v>
          </cell>
          <cell r="F150">
            <v>0</v>
          </cell>
          <cell r="G150">
            <v>0</v>
          </cell>
          <cell r="H150">
            <v>214850000</v>
          </cell>
          <cell r="I150">
            <v>214850000</v>
          </cell>
          <cell r="J150">
            <v>214850000</v>
          </cell>
          <cell r="K150">
            <v>203190000</v>
          </cell>
          <cell r="L150">
            <v>203190000</v>
          </cell>
          <cell r="M150">
            <v>203190000</v>
          </cell>
          <cell r="N150">
            <v>203190000</v>
          </cell>
          <cell r="O150">
            <v>87056000</v>
          </cell>
          <cell r="P150">
            <v>87056000</v>
          </cell>
          <cell r="Q150">
            <v>87056000</v>
          </cell>
          <cell r="R150">
            <v>87056000</v>
          </cell>
          <cell r="S150">
            <v>0</v>
          </cell>
          <cell r="T150">
            <v>0</v>
          </cell>
          <cell r="U150">
            <v>11660000</v>
          </cell>
          <cell r="V150">
            <v>5.4270421224109802</v>
          </cell>
          <cell r="W150">
            <v>11660000</v>
          </cell>
          <cell r="X150">
            <v>5.4270421224109802</v>
          </cell>
          <cell r="Y150">
            <v>127794000</v>
          </cell>
          <cell r="Z150">
            <v>59.480567838026502</v>
          </cell>
          <cell r="AA150">
            <v>0</v>
          </cell>
          <cell r="AB150">
            <v>116134000</v>
          </cell>
          <cell r="AC150">
            <v>0</v>
          </cell>
        </row>
        <row r="151">
          <cell r="A151" t="str">
            <v>I.410.705.292.0.01.00.1.4901421</v>
          </cell>
          <cell r="B151" t="str">
            <v>Cto. 19062017. Depto del Cauca. aunar esfuerzos técnicos, administrativos y financieros para desarrollar y ejecutar el proyecto denominado: "estructuración de plan maestro de una zona franca permanente especial agroindustrial en el departamento del cauca" que fomente el acceso del sector agricola y agroindustrial del cauca a infraestructura física y logística de soporte como mejora de la competitividad de las cadenas productivas agrícolas</v>
          </cell>
          <cell r="C151">
            <v>0</v>
          </cell>
          <cell r="D151">
            <v>214850000</v>
          </cell>
          <cell r="E151">
            <v>0</v>
          </cell>
          <cell r="F151">
            <v>0</v>
          </cell>
          <cell r="G151">
            <v>0</v>
          </cell>
          <cell r="H151">
            <v>214850000</v>
          </cell>
          <cell r="I151">
            <v>214850000</v>
          </cell>
          <cell r="J151">
            <v>214850000</v>
          </cell>
          <cell r="K151">
            <v>203190000</v>
          </cell>
          <cell r="L151">
            <v>203190000</v>
          </cell>
          <cell r="M151">
            <v>203190000</v>
          </cell>
          <cell r="N151">
            <v>203190000</v>
          </cell>
          <cell r="O151">
            <v>87056000</v>
          </cell>
          <cell r="P151">
            <v>87056000</v>
          </cell>
          <cell r="Q151">
            <v>87056000</v>
          </cell>
          <cell r="R151">
            <v>87056000</v>
          </cell>
          <cell r="S151">
            <v>0</v>
          </cell>
          <cell r="T151">
            <v>0</v>
          </cell>
          <cell r="U151">
            <v>11660000</v>
          </cell>
          <cell r="V151">
            <v>5.4270421224109802</v>
          </cell>
          <cell r="W151">
            <v>11660000</v>
          </cell>
          <cell r="X151">
            <v>5.4270421224109802</v>
          </cell>
          <cell r="Y151">
            <v>127794000</v>
          </cell>
          <cell r="Z151">
            <v>59.480567838026502</v>
          </cell>
          <cell r="AA151">
            <v>0</v>
          </cell>
          <cell r="AB151">
            <v>116134000</v>
          </cell>
          <cell r="AC151">
            <v>0</v>
          </cell>
        </row>
        <row r="152">
          <cell r="A152" t="str">
            <v>I.410.705.294</v>
          </cell>
          <cell r="B152" t="str">
            <v>Contrato 19052017 Depto Cauca.Fortalecimiento del proceso etnoeducativo afrocolombiano para visibilizar la conformación pluricultural de la sociedad caucana</v>
          </cell>
          <cell r="C152">
            <v>1000000000</v>
          </cell>
          <cell r="D152">
            <v>0</v>
          </cell>
          <cell r="E152">
            <v>0</v>
          </cell>
          <cell r="F152">
            <v>0</v>
          </cell>
          <cell r="G152">
            <v>0</v>
          </cell>
          <cell r="H152">
            <v>1000000000</v>
          </cell>
          <cell r="I152">
            <v>1000000000</v>
          </cell>
          <cell r="J152">
            <v>1000000000</v>
          </cell>
          <cell r="K152">
            <v>186462646</v>
          </cell>
          <cell r="L152">
            <v>186462646</v>
          </cell>
          <cell r="M152">
            <v>186462646</v>
          </cell>
          <cell r="N152">
            <v>186462646</v>
          </cell>
          <cell r="O152">
            <v>175062661</v>
          </cell>
          <cell r="P152">
            <v>175062661</v>
          </cell>
          <cell r="Q152">
            <v>174647031</v>
          </cell>
          <cell r="R152">
            <v>174647031</v>
          </cell>
          <cell r="S152">
            <v>0</v>
          </cell>
          <cell r="T152">
            <v>0</v>
          </cell>
          <cell r="U152">
            <v>813537354</v>
          </cell>
          <cell r="V152">
            <v>81.353735400000005</v>
          </cell>
          <cell r="W152">
            <v>813537354</v>
          </cell>
          <cell r="X152">
            <v>81.353735400000005</v>
          </cell>
          <cell r="Y152">
            <v>824937339</v>
          </cell>
          <cell r="Z152">
            <v>82.493733899999995</v>
          </cell>
          <cell r="AA152">
            <v>0</v>
          </cell>
          <cell r="AB152">
            <v>11399985</v>
          </cell>
          <cell r="AC152">
            <v>415630</v>
          </cell>
        </row>
        <row r="153">
          <cell r="A153" t="str">
            <v>I.410.705.294.0</v>
          </cell>
          <cell r="B153" t="str">
            <v>Contrato 19052017 Depto Cauca.Fortalecimiento del proceso etnoeducativo afrocolombiano para visibilizar la conformación pluricultural de la sociedad caucana</v>
          </cell>
          <cell r="C153">
            <v>1000000000</v>
          </cell>
          <cell r="D153">
            <v>0</v>
          </cell>
          <cell r="E153">
            <v>0</v>
          </cell>
          <cell r="F153">
            <v>0</v>
          </cell>
          <cell r="G153">
            <v>0</v>
          </cell>
          <cell r="H153">
            <v>1000000000</v>
          </cell>
          <cell r="I153">
            <v>1000000000</v>
          </cell>
          <cell r="J153">
            <v>1000000000</v>
          </cell>
          <cell r="K153">
            <v>186462646</v>
          </cell>
          <cell r="L153">
            <v>186462646</v>
          </cell>
          <cell r="M153">
            <v>186462646</v>
          </cell>
          <cell r="N153">
            <v>186462646</v>
          </cell>
          <cell r="O153">
            <v>175062661</v>
          </cell>
          <cell r="P153">
            <v>175062661</v>
          </cell>
          <cell r="Q153">
            <v>174647031</v>
          </cell>
          <cell r="R153">
            <v>174647031</v>
          </cell>
          <cell r="S153">
            <v>0</v>
          </cell>
          <cell r="T153">
            <v>0</v>
          </cell>
          <cell r="U153">
            <v>813537354</v>
          </cell>
          <cell r="V153">
            <v>81.353735400000005</v>
          </cell>
          <cell r="W153">
            <v>813537354</v>
          </cell>
          <cell r="X153">
            <v>81.353735400000005</v>
          </cell>
          <cell r="Y153">
            <v>824937339</v>
          </cell>
          <cell r="Z153">
            <v>82.493733899999995</v>
          </cell>
          <cell r="AA153">
            <v>0</v>
          </cell>
          <cell r="AB153">
            <v>11399985</v>
          </cell>
          <cell r="AC153">
            <v>415630</v>
          </cell>
        </row>
        <row r="154">
          <cell r="A154" t="str">
            <v>I.410.705.294.0.01</v>
          </cell>
          <cell r="B154" t="str">
            <v>Contrato 19052017 Depto Cauca.Fortalecimiento del proceso etnoeducativo afrocolombiano para visibilizar la conformación pluricultural de la sociedad caucana</v>
          </cell>
          <cell r="C154">
            <v>1000000000</v>
          </cell>
          <cell r="D154">
            <v>0</v>
          </cell>
          <cell r="E154">
            <v>0</v>
          </cell>
          <cell r="F154">
            <v>0</v>
          </cell>
          <cell r="G154">
            <v>0</v>
          </cell>
          <cell r="H154">
            <v>1000000000</v>
          </cell>
          <cell r="I154">
            <v>1000000000</v>
          </cell>
          <cell r="J154">
            <v>1000000000</v>
          </cell>
          <cell r="K154">
            <v>186462646</v>
          </cell>
          <cell r="L154">
            <v>186462646</v>
          </cell>
          <cell r="M154">
            <v>186462646</v>
          </cell>
          <cell r="N154">
            <v>186462646</v>
          </cell>
          <cell r="O154">
            <v>175062661</v>
          </cell>
          <cell r="P154">
            <v>175062661</v>
          </cell>
          <cell r="Q154">
            <v>174647031</v>
          </cell>
          <cell r="R154">
            <v>174647031</v>
          </cell>
          <cell r="S154">
            <v>0</v>
          </cell>
          <cell r="T154">
            <v>0</v>
          </cell>
          <cell r="U154">
            <v>813537354</v>
          </cell>
          <cell r="V154">
            <v>81.353735400000005</v>
          </cell>
          <cell r="W154">
            <v>813537354</v>
          </cell>
          <cell r="X154">
            <v>81.353735400000005</v>
          </cell>
          <cell r="Y154">
            <v>824937339</v>
          </cell>
          <cell r="Z154">
            <v>82.493733899999995</v>
          </cell>
          <cell r="AA154">
            <v>0</v>
          </cell>
          <cell r="AB154">
            <v>11399985</v>
          </cell>
          <cell r="AC154">
            <v>415630</v>
          </cell>
        </row>
        <row r="155">
          <cell r="A155" t="str">
            <v>I.410.705.294.0.01.00</v>
          </cell>
          <cell r="B155" t="str">
            <v>Contrato 19052017 Depto Cauca.Fortalecimiento del proceso etnoeducativo afrocolombiano para visibilizar la conformación pluricultural de la sociedad caucana</v>
          </cell>
          <cell r="C155">
            <v>1000000000</v>
          </cell>
          <cell r="D155">
            <v>0</v>
          </cell>
          <cell r="E155">
            <v>0</v>
          </cell>
          <cell r="F155">
            <v>0</v>
          </cell>
          <cell r="G155">
            <v>0</v>
          </cell>
          <cell r="H155">
            <v>1000000000</v>
          </cell>
          <cell r="I155">
            <v>1000000000</v>
          </cell>
          <cell r="J155">
            <v>1000000000</v>
          </cell>
          <cell r="K155">
            <v>186462646</v>
          </cell>
          <cell r="L155">
            <v>186462646</v>
          </cell>
          <cell r="M155">
            <v>186462646</v>
          </cell>
          <cell r="N155">
            <v>186462646</v>
          </cell>
          <cell r="O155">
            <v>175062661</v>
          </cell>
          <cell r="P155">
            <v>175062661</v>
          </cell>
          <cell r="Q155">
            <v>174647031</v>
          </cell>
          <cell r="R155">
            <v>174647031</v>
          </cell>
          <cell r="S155">
            <v>0</v>
          </cell>
          <cell r="T155">
            <v>0</v>
          </cell>
          <cell r="U155">
            <v>813537354</v>
          </cell>
          <cell r="V155">
            <v>81.353735400000005</v>
          </cell>
          <cell r="W155">
            <v>813537354</v>
          </cell>
          <cell r="X155">
            <v>81.353735400000005</v>
          </cell>
          <cell r="Y155">
            <v>824937339</v>
          </cell>
          <cell r="Z155">
            <v>82.493733899999995</v>
          </cell>
          <cell r="AA155">
            <v>0</v>
          </cell>
          <cell r="AB155">
            <v>11399985</v>
          </cell>
          <cell r="AC155">
            <v>415630</v>
          </cell>
        </row>
        <row r="156">
          <cell r="A156" t="str">
            <v>I.410.705.294.0.01.00.1</v>
          </cell>
          <cell r="B156" t="str">
            <v>Contrato 19052017 Depto Cauca.Fortalecimiento del proceso etnoeducativo afrocolombiano para visibilizar la conformación pluricultural de la sociedad caucana</v>
          </cell>
          <cell r="C156">
            <v>1000000000</v>
          </cell>
          <cell r="D156">
            <v>0</v>
          </cell>
          <cell r="E156">
            <v>0</v>
          </cell>
          <cell r="F156">
            <v>0</v>
          </cell>
          <cell r="G156">
            <v>0</v>
          </cell>
          <cell r="H156">
            <v>1000000000</v>
          </cell>
          <cell r="I156">
            <v>1000000000</v>
          </cell>
          <cell r="J156">
            <v>1000000000</v>
          </cell>
          <cell r="K156">
            <v>186462646</v>
          </cell>
          <cell r="L156">
            <v>186462646</v>
          </cell>
          <cell r="M156">
            <v>186462646</v>
          </cell>
          <cell r="N156">
            <v>186462646</v>
          </cell>
          <cell r="O156">
            <v>175062661</v>
          </cell>
          <cell r="P156">
            <v>175062661</v>
          </cell>
          <cell r="Q156">
            <v>174647031</v>
          </cell>
          <cell r="R156">
            <v>174647031</v>
          </cell>
          <cell r="S156">
            <v>0</v>
          </cell>
          <cell r="T156">
            <v>0</v>
          </cell>
          <cell r="U156">
            <v>813537354</v>
          </cell>
          <cell r="V156">
            <v>81.353735400000005</v>
          </cell>
          <cell r="W156">
            <v>813537354</v>
          </cell>
          <cell r="X156">
            <v>81.353735400000005</v>
          </cell>
          <cell r="Y156">
            <v>824937339</v>
          </cell>
          <cell r="Z156">
            <v>82.493733899999995</v>
          </cell>
          <cell r="AA156">
            <v>0</v>
          </cell>
          <cell r="AB156">
            <v>11399985</v>
          </cell>
          <cell r="AC156">
            <v>415630</v>
          </cell>
        </row>
        <row r="157">
          <cell r="A157" t="str">
            <v>I.410.705.294.0.01.00.1.4901422</v>
          </cell>
          <cell r="B157" t="str">
            <v>Contrato 19062017 Depto Cauca.</v>
          </cell>
          <cell r="C157">
            <v>1000000000</v>
          </cell>
          <cell r="D157">
            <v>0</v>
          </cell>
          <cell r="E157">
            <v>0</v>
          </cell>
          <cell r="F157">
            <v>0</v>
          </cell>
          <cell r="G157">
            <v>0</v>
          </cell>
          <cell r="H157">
            <v>1000000000</v>
          </cell>
          <cell r="I157">
            <v>1000000000</v>
          </cell>
          <cell r="J157">
            <v>1000000000</v>
          </cell>
          <cell r="K157">
            <v>186462646</v>
          </cell>
          <cell r="L157">
            <v>186462646</v>
          </cell>
          <cell r="M157">
            <v>186462646</v>
          </cell>
          <cell r="N157">
            <v>186462646</v>
          </cell>
          <cell r="O157">
            <v>175062661</v>
          </cell>
          <cell r="P157">
            <v>175062661</v>
          </cell>
          <cell r="Q157">
            <v>174647031</v>
          </cell>
          <cell r="R157">
            <v>174647031</v>
          </cell>
          <cell r="S157">
            <v>0</v>
          </cell>
          <cell r="T157">
            <v>0</v>
          </cell>
          <cell r="U157">
            <v>813537354</v>
          </cell>
          <cell r="V157">
            <v>81.353735400000005</v>
          </cell>
          <cell r="W157">
            <v>813537354</v>
          </cell>
          <cell r="X157">
            <v>81.353735400000005</v>
          </cell>
          <cell r="Y157">
            <v>824937339</v>
          </cell>
          <cell r="Z157">
            <v>82.493733899999995</v>
          </cell>
          <cell r="AA157">
            <v>0</v>
          </cell>
          <cell r="AB157">
            <v>11399985</v>
          </cell>
          <cell r="AC157">
            <v>415630</v>
          </cell>
        </row>
        <row r="158">
          <cell r="A158" t="str">
            <v>I.410.705.295</v>
          </cell>
          <cell r="B158" t="str">
            <v>Contrato RC 869 de 2017 Colciencias INS. Desarrollo y producción de lotes piloto de antivenenos para intoxicaciones ocasionadas por escorpiones y por lonomia en colombia</v>
          </cell>
          <cell r="C158">
            <v>0</v>
          </cell>
          <cell r="D158">
            <v>516295572</v>
          </cell>
          <cell r="E158">
            <v>0</v>
          </cell>
          <cell r="F158">
            <v>0</v>
          </cell>
          <cell r="G158">
            <v>0</v>
          </cell>
          <cell r="H158">
            <v>516295572</v>
          </cell>
          <cell r="I158">
            <v>516295572</v>
          </cell>
          <cell r="J158">
            <v>516295572</v>
          </cell>
          <cell r="K158">
            <v>118266733</v>
          </cell>
          <cell r="L158">
            <v>118266733</v>
          </cell>
          <cell r="M158">
            <v>109293515</v>
          </cell>
          <cell r="N158">
            <v>109293515</v>
          </cell>
          <cell r="O158">
            <v>43584403</v>
          </cell>
          <cell r="P158">
            <v>43584403</v>
          </cell>
          <cell r="Q158">
            <v>43584403</v>
          </cell>
          <cell r="R158">
            <v>43584403</v>
          </cell>
          <cell r="S158">
            <v>0</v>
          </cell>
          <cell r="T158">
            <v>0</v>
          </cell>
          <cell r="U158">
            <v>398028839</v>
          </cell>
          <cell r="V158">
            <v>77.093211831768301</v>
          </cell>
          <cell r="W158">
            <v>407002057</v>
          </cell>
          <cell r="X158">
            <v>78.831212017444898</v>
          </cell>
          <cell r="Y158">
            <v>472711169</v>
          </cell>
          <cell r="Z158">
            <v>91.558245825900698</v>
          </cell>
          <cell r="AA158">
            <v>8973218</v>
          </cell>
          <cell r="AB158">
            <v>65709112</v>
          </cell>
          <cell r="AC158">
            <v>0</v>
          </cell>
        </row>
        <row r="159">
          <cell r="A159" t="str">
            <v>I.410.705.295.0</v>
          </cell>
          <cell r="B159" t="str">
            <v>Contrato RC 869 de 2017 Colciencias INS. Desarrollo y producción de lotes piloto de antivenenos para intoxicaciones ocasionadas por escorpiones y por lonomia en colombia</v>
          </cell>
          <cell r="C159">
            <v>0</v>
          </cell>
          <cell r="D159">
            <v>516295572</v>
          </cell>
          <cell r="E159">
            <v>0</v>
          </cell>
          <cell r="F159">
            <v>0</v>
          </cell>
          <cell r="G159">
            <v>0</v>
          </cell>
          <cell r="H159">
            <v>516295572</v>
          </cell>
          <cell r="I159">
            <v>516295572</v>
          </cell>
          <cell r="J159">
            <v>516295572</v>
          </cell>
          <cell r="K159">
            <v>118266733</v>
          </cell>
          <cell r="L159">
            <v>118266733</v>
          </cell>
          <cell r="M159">
            <v>109293515</v>
          </cell>
          <cell r="N159">
            <v>109293515</v>
          </cell>
          <cell r="O159">
            <v>43584403</v>
          </cell>
          <cell r="P159">
            <v>43584403</v>
          </cell>
          <cell r="Q159">
            <v>43584403</v>
          </cell>
          <cell r="R159">
            <v>43584403</v>
          </cell>
          <cell r="S159">
            <v>0</v>
          </cell>
          <cell r="T159">
            <v>0</v>
          </cell>
          <cell r="U159">
            <v>398028839</v>
          </cell>
          <cell r="V159">
            <v>77.093211831768301</v>
          </cell>
          <cell r="W159">
            <v>407002057</v>
          </cell>
          <cell r="X159">
            <v>78.831212017444898</v>
          </cell>
          <cell r="Y159">
            <v>472711169</v>
          </cell>
          <cell r="Z159">
            <v>91.558245825900698</v>
          </cell>
          <cell r="AA159">
            <v>8973218</v>
          </cell>
          <cell r="AB159">
            <v>65709112</v>
          </cell>
          <cell r="AC159">
            <v>0</v>
          </cell>
        </row>
        <row r="160">
          <cell r="A160" t="str">
            <v>I.410.705.295.0.01</v>
          </cell>
          <cell r="B160" t="str">
            <v>Contrato RC 869 de 2017 Colciencias INS. Desarrollo y producción de lotes piloto de antivenenos para intoxicaciones ocasionadas por escorpiones y por lonomia en colombia</v>
          </cell>
          <cell r="C160">
            <v>0</v>
          </cell>
          <cell r="D160">
            <v>516295572</v>
          </cell>
          <cell r="E160">
            <v>0</v>
          </cell>
          <cell r="F160">
            <v>0</v>
          </cell>
          <cell r="G160">
            <v>0</v>
          </cell>
          <cell r="H160">
            <v>516295572</v>
          </cell>
          <cell r="I160">
            <v>516295572</v>
          </cell>
          <cell r="J160">
            <v>516295572</v>
          </cell>
          <cell r="K160">
            <v>118266733</v>
          </cell>
          <cell r="L160">
            <v>118266733</v>
          </cell>
          <cell r="M160">
            <v>109293515</v>
          </cell>
          <cell r="N160">
            <v>109293515</v>
          </cell>
          <cell r="O160">
            <v>43584403</v>
          </cell>
          <cell r="P160">
            <v>43584403</v>
          </cell>
          <cell r="Q160">
            <v>43584403</v>
          </cell>
          <cell r="R160">
            <v>43584403</v>
          </cell>
          <cell r="S160">
            <v>0</v>
          </cell>
          <cell r="T160">
            <v>0</v>
          </cell>
          <cell r="U160">
            <v>398028839</v>
          </cell>
          <cell r="V160">
            <v>77.093211831768301</v>
          </cell>
          <cell r="W160">
            <v>407002057</v>
          </cell>
          <cell r="X160">
            <v>78.831212017444898</v>
          </cell>
          <cell r="Y160">
            <v>472711169</v>
          </cell>
          <cell r="Z160">
            <v>91.558245825900698</v>
          </cell>
          <cell r="AA160">
            <v>8973218</v>
          </cell>
          <cell r="AB160">
            <v>65709112</v>
          </cell>
          <cell r="AC160">
            <v>0</v>
          </cell>
        </row>
        <row r="161">
          <cell r="A161" t="str">
            <v>I.410.705.295.0.01.00</v>
          </cell>
          <cell r="B161" t="str">
            <v>Contrato RC 869 de 2017 Colciencias INS. Desarrollo y producción de lotes piloto de antivenenos para intoxicaciones ocasionadas por escorpiones y por lonomia en colombia</v>
          </cell>
          <cell r="C161">
            <v>0</v>
          </cell>
          <cell r="D161">
            <v>516295572</v>
          </cell>
          <cell r="E161">
            <v>0</v>
          </cell>
          <cell r="F161">
            <v>0</v>
          </cell>
          <cell r="G161">
            <v>0</v>
          </cell>
          <cell r="H161">
            <v>516295572</v>
          </cell>
          <cell r="I161">
            <v>516295572</v>
          </cell>
          <cell r="J161">
            <v>516295572</v>
          </cell>
          <cell r="K161">
            <v>118266733</v>
          </cell>
          <cell r="L161">
            <v>118266733</v>
          </cell>
          <cell r="M161">
            <v>109293515</v>
          </cell>
          <cell r="N161">
            <v>109293515</v>
          </cell>
          <cell r="O161">
            <v>43584403</v>
          </cell>
          <cell r="P161">
            <v>43584403</v>
          </cell>
          <cell r="Q161">
            <v>43584403</v>
          </cell>
          <cell r="R161">
            <v>43584403</v>
          </cell>
          <cell r="S161">
            <v>0</v>
          </cell>
          <cell r="T161">
            <v>0</v>
          </cell>
          <cell r="U161">
            <v>398028839</v>
          </cell>
          <cell r="V161">
            <v>77.093211831768301</v>
          </cell>
          <cell r="W161">
            <v>407002057</v>
          </cell>
          <cell r="X161">
            <v>78.831212017444898</v>
          </cell>
          <cell r="Y161">
            <v>472711169</v>
          </cell>
          <cell r="Z161">
            <v>91.558245825900698</v>
          </cell>
          <cell r="AA161">
            <v>8973218</v>
          </cell>
          <cell r="AB161">
            <v>65709112</v>
          </cell>
          <cell r="AC161">
            <v>0</v>
          </cell>
        </row>
        <row r="162">
          <cell r="A162" t="str">
            <v>I.410.705.295.0.01.00.1</v>
          </cell>
          <cell r="B162" t="str">
            <v>Contrato RC 869 de 2017 Colciencias INS. Desarrollo y producción de lotes piloto de antivenenos para intoxicaciones ocasionadas por escorpiones y por lonomia en colombia</v>
          </cell>
          <cell r="C162">
            <v>0</v>
          </cell>
          <cell r="D162">
            <v>516295572</v>
          </cell>
          <cell r="E162">
            <v>0</v>
          </cell>
          <cell r="F162">
            <v>0</v>
          </cell>
          <cell r="G162">
            <v>0</v>
          </cell>
          <cell r="H162">
            <v>516295572</v>
          </cell>
          <cell r="I162">
            <v>516295572</v>
          </cell>
          <cell r="J162">
            <v>516295572</v>
          </cell>
          <cell r="K162">
            <v>118266733</v>
          </cell>
          <cell r="L162">
            <v>118266733</v>
          </cell>
          <cell r="M162">
            <v>109293515</v>
          </cell>
          <cell r="N162">
            <v>109293515</v>
          </cell>
          <cell r="O162">
            <v>43584403</v>
          </cell>
          <cell r="P162">
            <v>43584403</v>
          </cell>
          <cell r="Q162">
            <v>43584403</v>
          </cell>
          <cell r="R162">
            <v>43584403</v>
          </cell>
          <cell r="S162">
            <v>0</v>
          </cell>
          <cell r="T162">
            <v>0</v>
          </cell>
          <cell r="U162">
            <v>398028839</v>
          </cell>
          <cell r="V162">
            <v>77.093211831768301</v>
          </cell>
          <cell r="W162">
            <v>407002057</v>
          </cell>
          <cell r="X162">
            <v>78.831212017444898</v>
          </cell>
          <cell r="Y162">
            <v>472711169</v>
          </cell>
          <cell r="Z162">
            <v>91.558245825900698</v>
          </cell>
          <cell r="AA162">
            <v>8973218</v>
          </cell>
          <cell r="AB162">
            <v>65709112</v>
          </cell>
          <cell r="AC162">
            <v>0</v>
          </cell>
        </row>
        <row r="163">
          <cell r="A163" t="str">
            <v>I.410.705.295.0.01.00.1.4901426</v>
          </cell>
          <cell r="B163" t="str">
            <v>Contrato RC 869 de 2017 Colciencias INS. Desarrollo y producción de lotes piloto de antivenenos para intoxicaciones ocasionadas por escorpiones y por lonomia en colombia</v>
          </cell>
          <cell r="C163">
            <v>0</v>
          </cell>
          <cell r="D163">
            <v>516295572</v>
          </cell>
          <cell r="E163">
            <v>0</v>
          </cell>
          <cell r="F163">
            <v>0</v>
          </cell>
          <cell r="G163">
            <v>0</v>
          </cell>
          <cell r="H163">
            <v>516295572</v>
          </cell>
          <cell r="I163">
            <v>516295572</v>
          </cell>
          <cell r="J163">
            <v>516295572</v>
          </cell>
          <cell r="K163">
            <v>118266733</v>
          </cell>
          <cell r="L163">
            <v>118266733</v>
          </cell>
          <cell r="M163">
            <v>109293515</v>
          </cell>
          <cell r="N163">
            <v>109293515</v>
          </cell>
          <cell r="O163">
            <v>43584403</v>
          </cell>
          <cell r="P163">
            <v>43584403</v>
          </cell>
          <cell r="Q163">
            <v>43584403</v>
          </cell>
          <cell r="R163">
            <v>43584403</v>
          </cell>
          <cell r="S163">
            <v>0</v>
          </cell>
          <cell r="T163">
            <v>0</v>
          </cell>
          <cell r="U163">
            <v>398028839</v>
          </cell>
          <cell r="V163">
            <v>77.093211831768301</v>
          </cell>
          <cell r="W163">
            <v>407002057</v>
          </cell>
          <cell r="X163">
            <v>78.831212017444898</v>
          </cell>
          <cell r="Y163">
            <v>472711169</v>
          </cell>
          <cell r="Z163">
            <v>91.558245825900698</v>
          </cell>
          <cell r="AA163">
            <v>8973218</v>
          </cell>
          <cell r="AB163">
            <v>65709112</v>
          </cell>
          <cell r="AC163">
            <v>0</v>
          </cell>
        </row>
        <row r="164">
          <cell r="A164" t="str">
            <v>I.410.705.296</v>
          </cell>
          <cell r="B164" t="str">
            <v>Contrato 650 de 2018 Depto Cauca. Caracterización integral a la población víctima del conflicto armado en el departamento del Cauca</v>
          </cell>
          <cell r="C164">
            <v>0</v>
          </cell>
          <cell r="D164">
            <v>1399800000</v>
          </cell>
          <cell r="E164">
            <v>0</v>
          </cell>
          <cell r="F164">
            <v>0</v>
          </cell>
          <cell r="G164">
            <v>0</v>
          </cell>
          <cell r="H164">
            <v>1399800000</v>
          </cell>
          <cell r="I164">
            <v>1399800000</v>
          </cell>
          <cell r="J164">
            <v>1399800000</v>
          </cell>
          <cell r="K164">
            <v>976987822</v>
          </cell>
          <cell r="L164">
            <v>976987822</v>
          </cell>
          <cell r="M164">
            <v>493003389</v>
          </cell>
          <cell r="N164">
            <v>493003389</v>
          </cell>
          <cell r="O164">
            <v>281732562</v>
          </cell>
          <cell r="P164">
            <v>281732562</v>
          </cell>
          <cell r="Q164">
            <v>278432562</v>
          </cell>
          <cell r="R164">
            <v>278432562</v>
          </cell>
          <cell r="S164">
            <v>0</v>
          </cell>
          <cell r="T164">
            <v>0</v>
          </cell>
          <cell r="U164">
            <v>422812178</v>
          </cell>
          <cell r="V164">
            <v>30.2051848835548</v>
          </cell>
          <cell r="W164">
            <v>906796611</v>
          </cell>
          <cell r="X164">
            <v>64.780440848692692</v>
          </cell>
          <cell r="Y164">
            <v>1118067438</v>
          </cell>
          <cell r="Z164">
            <v>79.873370338619793</v>
          </cell>
          <cell r="AA164">
            <v>483984433</v>
          </cell>
          <cell r="AB164">
            <v>211270827</v>
          </cell>
          <cell r="AC164">
            <v>3300000</v>
          </cell>
        </row>
        <row r="165">
          <cell r="A165" t="str">
            <v>I.410.705.296.0</v>
          </cell>
          <cell r="B165" t="str">
            <v>Contrato 650 de 2018 Depto Cauca. Caracterización integral a la población víctima del conflicto armado en el departamento del Cauca</v>
          </cell>
          <cell r="C165">
            <v>0</v>
          </cell>
          <cell r="D165">
            <v>1399800000</v>
          </cell>
          <cell r="E165">
            <v>0</v>
          </cell>
          <cell r="F165">
            <v>0</v>
          </cell>
          <cell r="G165">
            <v>0</v>
          </cell>
          <cell r="H165">
            <v>1399800000</v>
          </cell>
          <cell r="I165">
            <v>1399800000</v>
          </cell>
          <cell r="J165">
            <v>1399800000</v>
          </cell>
          <cell r="K165">
            <v>976987822</v>
          </cell>
          <cell r="L165">
            <v>976987822</v>
          </cell>
          <cell r="M165">
            <v>493003389</v>
          </cell>
          <cell r="N165">
            <v>493003389</v>
          </cell>
          <cell r="O165">
            <v>281732562</v>
          </cell>
          <cell r="P165">
            <v>281732562</v>
          </cell>
          <cell r="Q165">
            <v>278432562</v>
          </cell>
          <cell r="R165">
            <v>278432562</v>
          </cell>
          <cell r="S165">
            <v>0</v>
          </cell>
          <cell r="T165">
            <v>0</v>
          </cell>
          <cell r="U165">
            <v>422812178</v>
          </cell>
          <cell r="V165">
            <v>30.2051848835548</v>
          </cell>
          <cell r="W165">
            <v>906796611</v>
          </cell>
          <cell r="X165">
            <v>64.780440848692692</v>
          </cell>
          <cell r="Y165">
            <v>1118067438</v>
          </cell>
          <cell r="Z165">
            <v>79.873370338619793</v>
          </cell>
          <cell r="AA165">
            <v>483984433</v>
          </cell>
          <cell r="AB165">
            <v>211270827</v>
          </cell>
          <cell r="AC165">
            <v>3300000</v>
          </cell>
        </row>
        <row r="166">
          <cell r="A166" t="str">
            <v>I.410.705.296.0.01</v>
          </cell>
          <cell r="B166" t="str">
            <v>Contrato 650 de 2018 Depto Cauca. Caracterización integral a la población víctima del conflicto armado en el departamento del Cauca</v>
          </cell>
          <cell r="C166">
            <v>0</v>
          </cell>
          <cell r="D166">
            <v>1399800000</v>
          </cell>
          <cell r="E166">
            <v>0</v>
          </cell>
          <cell r="F166">
            <v>0</v>
          </cell>
          <cell r="G166">
            <v>0</v>
          </cell>
          <cell r="H166">
            <v>1399800000</v>
          </cell>
          <cell r="I166">
            <v>1399800000</v>
          </cell>
          <cell r="J166">
            <v>1399800000</v>
          </cell>
          <cell r="K166">
            <v>976987822</v>
          </cell>
          <cell r="L166">
            <v>976987822</v>
          </cell>
          <cell r="M166">
            <v>493003389</v>
          </cell>
          <cell r="N166">
            <v>493003389</v>
          </cell>
          <cell r="O166">
            <v>281732562</v>
          </cell>
          <cell r="P166">
            <v>281732562</v>
          </cell>
          <cell r="Q166">
            <v>278432562</v>
          </cell>
          <cell r="R166">
            <v>278432562</v>
          </cell>
          <cell r="S166">
            <v>0</v>
          </cell>
          <cell r="T166">
            <v>0</v>
          </cell>
          <cell r="U166">
            <v>422812178</v>
          </cell>
          <cell r="V166">
            <v>30.2051848835548</v>
          </cell>
          <cell r="W166">
            <v>906796611</v>
          </cell>
          <cell r="X166">
            <v>64.780440848692692</v>
          </cell>
          <cell r="Y166">
            <v>1118067438</v>
          </cell>
          <cell r="Z166">
            <v>79.873370338619793</v>
          </cell>
          <cell r="AA166">
            <v>483984433</v>
          </cell>
          <cell r="AB166">
            <v>211270827</v>
          </cell>
          <cell r="AC166">
            <v>3300000</v>
          </cell>
        </row>
        <row r="167">
          <cell r="A167" t="str">
            <v>I.410.705.296.0.01.00</v>
          </cell>
          <cell r="B167" t="str">
            <v>Contrato 650 de 2018 Depto Cauca. Caracterización integral a la población víctima del conflicto armado en el departamento del Cauca</v>
          </cell>
          <cell r="C167">
            <v>0</v>
          </cell>
          <cell r="D167">
            <v>1399800000</v>
          </cell>
          <cell r="E167">
            <v>0</v>
          </cell>
          <cell r="F167">
            <v>0</v>
          </cell>
          <cell r="G167">
            <v>0</v>
          </cell>
          <cell r="H167">
            <v>1399800000</v>
          </cell>
          <cell r="I167">
            <v>1399800000</v>
          </cell>
          <cell r="J167">
            <v>1399800000</v>
          </cell>
          <cell r="K167">
            <v>976987822</v>
          </cell>
          <cell r="L167">
            <v>976987822</v>
          </cell>
          <cell r="M167">
            <v>493003389</v>
          </cell>
          <cell r="N167">
            <v>493003389</v>
          </cell>
          <cell r="O167">
            <v>281732562</v>
          </cell>
          <cell r="P167">
            <v>281732562</v>
          </cell>
          <cell r="Q167">
            <v>278432562</v>
          </cell>
          <cell r="R167">
            <v>278432562</v>
          </cell>
          <cell r="S167">
            <v>0</v>
          </cell>
          <cell r="T167">
            <v>0</v>
          </cell>
          <cell r="U167">
            <v>422812178</v>
          </cell>
          <cell r="V167">
            <v>30.2051848835548</v>
          </cell>
          <cell r="W167">
            <v>906796611</v>
          </cell>
          <cell r="X167">
            <v>64.780440848692692</v>
          </cell>
          <cell r="Y167">
            <v>1118067438</v>
          </cell>
          <cell r="Z167">
            <v>79.873370338619793</v>
          </cell>
          <cell r="AA167">
            <v>483984433</v>
          </cell>
          <cell r="AB167">
            <v>211270827</v>
          </cell>
          <cell r="AC167">
            <v>3300000</v>
          </cell>
        </row>
        <row r="168">
          <cell r="A168" t="str">
            <v>I.410.705.296.0.01.00.1</v>
          </cell>
          <cell r="B168" t="str">
            <v>Contrato 650 de 2018 Depto Cauca. Caracterización integral a la población víctima del conflicto armado en el departamento del Cauca</v>
          </cell>
          <cell r="C168">
            <v>0</v>
          </cell>
          <cell r="D168">
            <v>1399800000</v>
          </cell>
          <cell r="E168">
            <v>0</v>
          </cell>
          <cell r="F168">
            <v>0</v>
          </cell>
          <cell r="G168">
            <v>0</v>
          </cell>
          <cell r="H168">
            <v>1399800000</v>
          </cell>
          <cell r="I168">
            <v>1399800000</v>
          </cell>
          <cell r="J168">
            <v>1399800000</v>
          </cell>
          <cell r="K168">
            <v>976987822</v>
          </cell>
          <cell r="L168">
            <v>976987822</v>
          </cell>
          <cell r="M168">
            <v>493003389</v>
          </cell>
          <cell r="N168">
            <v>493003389</v>
          </cell>
          <cell r="O168">
            <v>281732562</v>
          </cell>
          <cell r="P168">
            <v>281732562</v>
          </cell>
          <cell r="Q168">
            <v>278432562</v>
          </cell>
          <cell r="R168">
            <v>278432562</v>
          </cell>
          <cell r="S168">
            <v>0</v>
          </cell>
          <cell r="T168">
            <v>0</v>
          </cell>
          <cell r="U168">
            <v>422812178</v>
          </cell>
          <cell r="V168">
            <v>30.2051848835548</v>
          </cell>
          <cell r="W168">
            <v>906796611</v>
          </cell>
          <cell r="X168">
            <v>64.780440848692692</v>
          </cell>
          <cell r="Y168">
            <v>1118067438</v>
          </cell>
          <cell r="Z168">
            <v>79.873370338619793</v>
          </cell>
          <cell r="AA168">
            <v>483984433</v>
          </cell>
          <cell r="AB168">
            <v>211270827</v>
          </cell>
          <cell r="AC168">
            <v>3300000</v>
          </cell>
        </row>
        <row r="169">
          <cell r="A169" t="str">
            <v>I.410.705.296.0.01.00.1.4901427</v>
          </cell>
          <cell r="B169" t="str">
            <v>Contrato 650 de 2018 Depto Cauca. Caracterización integral a la población víctima del conflicto armado en el departamento del Cauca</v>
          </cell>
          <cell r="C169">
            <v>0</v>
          </cell>
          <cell r="D169">
            <v>1399800000</v>
          </cell>
          <cell r="E169">
            <v>0</v>
          </cell>
          <cell r="F169">
            <v>0</v>
          </cell>
          <cell r="G169">
            <v>0</v>
          </cell>
          <cell r="H169">
            <v>1399800000</v>
          </cell>
          <cell r="I169">
            <v>1399800000</v>
          </cell>
          <cell r="J169">
            <v>1399800000</v>
          </cell>
          <cell r="K169">
            <v>976987822</v>
          </cell>
          <cell r="L169">
            <v>976987822</v>
          </cell>
          <cell r="M169">
            <v>493003389</v>
          </cell>
          <cell r="N169">
            <v>493003389</v>
          </cell>
          <cell r="O169">
            <v>281732562</v>
          </cell>
          <cell r="P169">
            <v>281732562</v>
          </cell>
          <cell r="Q169">
            <v>278432562</v>
          </cell>
          <cell r="R169">
            <v>278432562</v>
          </cell>
          <cell r="S169">
            <v>0</v>
          </cell>
          <cell r="T169">
            <v>0</v>
          </cell>
          <cell r="U169">
            <v>422812178</v>
          </cell>
          <cell r="V169">
            <v>30.2051848835548</v>
          </cell>
          <cell r="W169">
            <v>906796611</v>
          </cell>
          <cell r="X169">
            <v>64.780440848692692</v>
          </cell>
          <cell r="Y169">
            <v>1118067438</v>
          </cell>
          <cell r="Z169">
            <v>79.873370338619793</v>
          </cell>
          <cell r="AA169">
            <v>483984433</v>
          </cell>
          <cell r="AB169">
            <v>211270827</v>
          </cell>
          <cell r="AC169">
            <v>3300000</v>
          </cell>
        </row>
        <row r="170">
          <cell r="A170" t="str">
            <v>I.410.705.297</v>
          </cell>
          <cell r="B170" t="str">
            <v>Convenio 823 de 2018 MEN. Desarrollar el plan estratégico de educación rural para el departamento del Cauca</v>
          </cell>
          <cell r="C170">
            <v>0</v>
          </cell>
          <cell r="D170">
            <v>1038300000</v>
          </cell>
          <cell r="E170">
            <v>0</v>
          </cell>
          <cell r="F170">
            <v>0</v>
          </cell>
          <cell r="G170">
            <v>0</v>
          </cell>
          <cell r="H170">
            <v>1038300000</v>
          </cell>
          <cell r="I170">
            <v>1038300000</v>
          </cell>
          <cell r="J170">
            <v>1038300000</v>
          </cell>
          <cell r="K170">
            <v>981557211</v>
          </cell>
          <cell r="L170">
            <v>981557211</v>
          </cell>
          <cell r="M170">
            <v>967057211</v>
          </cell>
          <cell r="N170">
            <v>967057211</v>
          </cell>
          <cell r="O170">
            <v>705334975</v>
          </cell>
          <cell r="P170">
            <v>705334975</v>
          </cell>
          <cell r="Q170">
            <v>672756063</v>
          </cell>
          <cell r="R170">
            <v>672756063</v>
          </cell>
          <cell r="S170">
            <v>0</v>
          </cell>
          <cell r="T170">
            <v>0</v>
          </cell>
          <cell r="U170">
            <v>56742789</v>
          </cell>
          <cell r="V170">
            <v>5.4649705287489203</v>
          </cell>
          <cell r="W170">
            <v>71242789</v>
          </cell>
          <cell r="X170">
            <v>6.8614840604834795</v>
          </cell>
          <cell r="Y170">
            <v>332965025</v>
          </cell>
          <cell r="Z170">
            <v>32.0682871039199</v>
          </cell>
          <cell r="AA170">
            <v>14500000</v>
          </cell>
          <cell r="AB170">
            <v>261722236</v>
          </cell>
          <cell r="AC170">
            <v>32578912</v>
          </cell>
        </row>
        <row r="171">
          <cell r="A171" t="str">
            <v>I.410.705.297.0</v>
          </cell>
          <cell r="B171" t="str">
            <v>Convenio 823 de 2018 MEN. Desarrollar el plan estratégico de educación rural para el departamento del Cauca</v>
          </cell>
          <cell r="C171">
            <v>0</v>
          </cell>
          <cell r="D171">
            <v>1038300000</v>
          </cell>
          <cell r="E171">
            <v>0</v>
          </cell>
          <cell r="F171">
            <v>0</v>
          </cell>
          <cell r="G171">
            <v>0</v>
          </cell>
          <cell r="H171">
            <v>1038300000</v>
          </cell>
          <cell r="I171">
            <v>1038300000</v>
          </cell>
          <cell r="J171">
            <v>1038300000</v>
          </cell>
          <cell r="K171">
            <v>981557211</v>
          </cell>
          <cell r="L171">
            <v>981557211</v>
          </cell>
          <cell r="M171">
            <v>967057211</v>
          </cell>
          <cell r="N171">
            <v>967057211</v>
          </cell>
          <cell r="O171">
            <v>705334975</v>
          </cell>
          <cell r="P171">
            <v>705334975</v>
          </cell>
          <cell r="Q171">
            <v>672756063</v>
          </cell>
          <cell r="R171">
            <v>672756063</v>
          </cell>
          <cell r="S171">
            <v>0</v>
          </cell>
          <cell r="T171">
            <v>0</v>
          </cell>
          <cell r="U171">
            <v>56742789</v>
          </cell>
          <cell r="V171">
            <v>5.4649705287489203</v>
          </cell>
          <cell r="W171">
            <v>71242789</v>
          </cell>
          <cell r="X171">
            <v>6.8614840604834795</v>
          </cell>
          <cell r="Y171">
            <v>332965025</v>
          </cell>
          <cell r="Z171">
            <v>32.0682871039199</v>
          </cell>
          <cell r="AA171">
            <v>14500000</v>
          </cell>
          <cell r="AB171">
            <v>261722236</v>
          </cell>
          <cell r="AC171">
            <v>32578912</v>
          </cell>
        </row>
        <row r="172">
          <cell r="A172" t="str">
            <v>I.410.705.297.0.01</v>
          </cell>
          <cell r="B172" t="str">
            <v>Convenio 823 de 2018 MEN. Desarrollar el plan estratégico de educación rural para el departamento del Cauca</v>
          </cell>
          <cell r="C172">
            <v>0</v>
          </cell>
          <cell r="D172">
            <v>1038300000</v>
          </cell>
          <cell r="E172">
            <v>0</v>
          </cell>
          <cell r="F172">
            <v>0</v>
          </cell>
          <cell r="G172">
            <v>0</v>
          </cell>
          <cell r="H172">
            <v>1038300000</v>
          </cell>
          <cell r="I172">
            <v>1038300000</v>
          </cell>
          <cell r="J172">
            <v>1038300000</v>
          </cell>
          <cell r="K172">
            <v>981557211</v>
          </cell>
          <cell r="L172">
            <v>981557211</v>
          </cell>
          <cell r="M172">
            <v>967057211</v>
          </cell>
          <cell r="N172">
            <v>967057211</v>
          </cell>
          <cell r="O172">
            <v>705334975</v>
          </cell>
          <cell r="P172">
            <v>705334975</v>
          </cell>
          <cell r="Q172">
            <v>672756063</v>
          </cell>
          <cell r="R172">
            <v>672756063</v>
          </cell>
          <cell r="S172">
            <v>0</v>
          </cell>
          <cell r="T172">
            <v>0</v>
          </cell>
          <cell r="U172">
            <v>56742789</v>
          </cell>
          <cell r="V172">
            <v>5.4649705287489203</v>
          </cell>
          <cell r="W172">
            <v>71242789</v>
          </cell>
          <cell r="X172">
            <v>6.8614840604834795</v>
          </cell>
          <cell r="Y172">
            <v>332965025</v>
          </cell>
          <cell r="Z172">
            <v>32.0682871039199</v>
          </cell>
          <cell r="AA172">
            <v>14500000</v>
          </cell>
          <cell r="AB172">
            <v>261722236</v>
          </cell>
          <cell r="AC172">
            <v>32578912</v>
          </cell>
        </row>
        <row r="173">
          <cell r="A173" t="str">
            <v>I.410.705.297.0.01.00</v>
          </cell>
          <cell r="B173" t="str">
            <v>Convenio 823 de 2018 MEN. Desarrollar el plan estratégico de educación rural para el departamento del Cauca</v>
          </cell>
          <cell r="C173">
            <v>0</v>
          </cell>
          <cell r="D173">
            <v>1038300000</v>
          </cell>
          <cell r="E173">
            <v>0</v>
          </cell>
          <cell r="F173">
            <v>0</v>
          </cell>
          <cell r="G173">
            <v>0</v>
          </cell>
          <cell r="H173">
            <v>1038300000</v>
          </cell>
          <cell r="I173">
            <v>1038300000</v>
          </cell>
          <cell r="J173">
            <v>1038300000</v>
          </cell>
          <cell r="K173">
            <v>981557211</v>
          </cell>
          <cell r="L173">
            <v>981557211</v>
          </cell>
          <cell r="M173">
            <v>967057211</v>
          </cell>
          <cell r="N173">
            <v>967057211</v>
          </cell>
          <cell r="O173">
            <v>705334975</v>
          </cell>
          <cell r="P173">
            <v>705334975</v>
          </cell>
          <cell r="Q173">
            <v>672756063</v>
          </cell>
          <cell r="R173">
            <v>672756063</v>
          </cell>
          <cell r="S173">
            <v>0</v>
          </cell>
          <cell r="T173">
            <v>0</v>
          </cell>
          <cell r="U173">
            <v>56742789</v>
          </cell>
          <cell r="V173">
            <v>5.4649705287489203</v>
          </cell>
          <cell r="W173">
            <v>71242789</v>
          </cell>
          <cell r="X173">
            <v>6.8614840604834795</v>
          </cell>
          <cell r="Y173">
            <v>332965025</v>
          </cell>
          <cell r="Z173">
            <v>32.0682871039199</v>
          </cell>
          <cell r="AA173">
            <v>14500000</v>
          </cell>
          <cell r="AB173">
            <v>261722236</v>
          </cell>
          <cell r="AC173">
            <v>32578912</v>
          </cell>
        </row>
        <row r="174">
          <cell r="A174" t="str">
            <v>I.410.705.297.0.01.00.1</v>
          </cell>
          <cell r="B174" t="str">
            <v>Convenio 823 de 2018 MEN. Desarrollar el plan estratégico de educación rural para el departamento del Cauca</v>
          </cell>
          <cell r="C174">
            <v>0</v>
          </cell>
          <cell r="D174">
            <v>1038300000</v>
          </cell>
          <cell r="E174">
            <v>0</v>
          </cell>
          <cell r="F174">
            <v>0</v>
          </cell>
          <cell r="G174">
            <v>0</v>
          </cell>
          <cell r="H174">
            <v>1038300000</v>
          </cell>
          <cell r="I174">
            <v>1038300000</v>
          </cell>
          <cell r="J174">
            <v>1038300000</v>
          </cell>
          <cell r="K174">
            <v>981557211</v>
          </cell>
          <cell r="L174">
            <v>981557211</v>
          </cell>
          <cell r="M174">
            <v>967057211</v>
          </cell>
          <cell r="N174">
            <v>967057211</v>
          </cell>
          <cell r="O174">
            <v>705334975</v>
          </cell>
          <cell r="P174">
            <v>705334975</v>
          </cell>
          <cell r="Q174">
            <v>672756063</v>
          </cell>
          <cell r="R174">
            <v>672756063</v>
          </cell>
          <cell r="S174">
            <v>0</v>
          </cell>
          <cell r="T174">
            <v>0</v>
          </cell>
          <cell r="U174">
            <v>56742789</v>
          </cell>
          <cell r="V174">
            <v>5.4649705287489203</v>
          </cell>
          <cell r="W174">
            <v>71242789</v>
          </cell>
          <cell r="X174">
            <v>6.8614840604834795</v>
          </cell>
          <cell r="Y174">
            <v>332965025</v>
          </cell>
          <cell r="Z174">
            <v>32.0682871039199</v>
          </cell>
          <cell r="AA174">
            <v>14500000</v>
          </cell>
          <cell r="AB174">
            <v>261722236</v>
          </cell>
          <cell r="AC174">
            <v>32578912</v>
          </cell>
        </row>
        <row r="175">
          <cell r="A175" t="str">
            <v>I.410.705.297.0.01.00.1.4901429</v>
          </cell>
          <cell r="B175" t="str">
            <v>Convenio 823 de 2018 MEN. Desarrollar el plan estratégico de educación rural para el departamento del Cauca</v>
          </cell>
          <cell r="C175">
            <v>0</v>
          </cell>
          <cell r="D175">
            <v>1038300000</v>
          </cell>
          <cell r="E175">
            <v>0</v>
          </cell>
          <cell r="F175">
            <v>0</v>
          </cell>
          <cell r="G175">
            <v>0</v>
          </cell>
          <cell r="H175">
            <v>1038300000</v>
          </cell>
          <cell r="I175">
            <v>1038300000</v>
          </cell>
          <cell r="J175">
            <v>1038300000</v>
          </cell>
          <cell r="K175">
            <v>981557211</v>
          </cell>
          <cell r="L175">
            <v>981557211</v>
          </cell>
          <cell r="M175">
            <v>967057211</v>
          </cell>
          <cell r="N175">
            <v>967057211</v>
          </cell>
          <cell r="O175">
            <v>705334975</v>
          </cell>
          <cell r="P175">
            <v>705334975</v>
          </cell>
          <cell r="Q175">
            <v>672756063</v>
          </cell>
          <cell r="R175">
            <v>672756063</v>
          </cell>
          <cell r="S175">
            <v>0</v>
          </cell>
          <cell r="T175">
            <v>0</v>
          </cell>
          <cell r="U175">
            <v>56742789</v>
          </cell>
          <cell r="V175">
            <v>5.4649705287489203</v>
          </cell>
          <cell r="W175">
            <v>71242789</v>
          </cell>
          <cell r="X175">
            <v>6.8614840604834795</v>
          </cell>
          <cell r="Y175">
            <v>332965025</v>
          </cell>
          <cell r="Z175">
            <v>32.0682871039199</v>
          </cell>
          <cell r="AA175">
            <v>14500000</v>
          </cell>
          <cell r="AB175">
            <v>261722236</v>
          </cell>
          <cell r="AC175">
            <v>32578912</v>
          </cell>
        </row>
        <row r="176">
          <cell r="A176" t="str">
            <v>I.410.705.298</v>
          </cell>
          <cell r="B176" t="str">
            <v>Convenio 201801 FPIT.Efecto vasomotor de péptidos de  masa molecular 2-6,5 KDa del veneno del escorpión Centruroides margaritatus sobre el endotelio de arteria aorta de rattus norvergicus</v>
          </cell>
          <cell r="C176">
            <v>0</v>
          </cell>
          <cell r="D176">
            <v>7100000</v>
          </cell>
          <cell r="E176">
            <v>0</v>
          </cell>
          <cell r="F176">
            <v>0</v>
          </cell>
          <cell r="G176">
            <v>0</v>
          </cell>
          <cell r="H176">
            <v>7100000</v>
          </cell>
          <cell r="I176">
            <v>7100000</v>
          </cell>
          <cell r="J176">
            <v>7100000</v>
          </cell>
          <cell r="K176">
            <v>6946864</v>
          </cell>
          <cell r="L176">
            <v>6946864</v>
          </cell>
          <cell r="M176">
            <v>6946864</v>
          </cell>
          <cell r="N176">
            <v>6946864</v>
          </cell>
          <cell r="O176">
            <v>0</v>
          </cell>
          <cell r="P176">
            <v>0</v>
          </cell>
          <cell r="Q176">
            <v>0</v>
          </cell>
          <cell r="R176">
            <v>0</v>
          </cell>
          <cell r="S176">
            <v>0</v>
          </cell>
          <cell r="T176">
            <v>0</v>
          </cell>
          <cell r="U176">
            <v>153136</v>
          </cell>
          <cell r="V176">
            <v>2.1568450704225404</v>
          </cell>
          <cell r="W176">
            <v>153136</v>
          </cell>
          <cell r="X176">
            <v>2.1568450704225404</v>
          </cell>
          <cell r="Y176">
            <v>7100000</v>
          </cell>
          <cell r="Z176">
            <v>100</v>
          </cell>
          <cell r="AA176">
            <v>0</v>
          </cell>
          <cell r="AB176">
            <v>6946864</v>
          </cell>
          <cell r="AC176">
            <v>0</v>
          </cell>
        </row>
        <row r="177">
          <cell r="A177" t="str">
            <v>I.410.705.298.0</v>
          </cell>
          <cell r="B177" t="str">
            <v>Convenio 201801 FPIT.Efecto vasomotor de péptidos de  masa molecular 2-6,5 KDa del veneno del escorpión Centruroides margaritatus sobre el endotelio de arteria aorta de rattus norvergicus</v>
          </cell>
          <cell r="C177">
            <v>0</v>
          </cell>
          <cell r="D177">
            <v>7100000</v>
          </cell>
          <cell r="E177">
            <v>0</v>
          </cell>
          <cell r="F177">
            <v>0</v>
          </cell>
          <cell r="G177">
            <v>0</v>
          </cell>
          <cell r="H177">
            <v>7100000</v>
          </cell>
          <cell r="I177">
            <v>7100000</v>
          </cell>
          <cell r="J177">
            <v>7100000</v>
          </cell>
          <cell r="K177">
            <v>6946864</v>
          </cell>
          <cell r="L177">
            <v>6946864</v>
          </cell>
          <cell r="M177">
            <v>6946864</v>
          </cell>
          <cell r="N177">
            <v>6946864</v>
          </cell>
          <cell r="O177">
            <v>0</v>
          </cell>
          <cell r="P177">
            <v>0</v>
          </cell>
          <cell r="Q177">
            <v>0</v>
          </cell>
          <cell r="R177">
            <v>0</v>
          </cell>
          <cell r="S177">
            <v>0</v>
          </cell>
          <cell r="T177">
            <v>0</v>
          </cell>
          <cell r="U177">
            <v>153136</v>
          </cell>
          <cell r="V177">
            <v>2.1568450704225404</v>
          </cell>
          <cell r="W177">
            <v>153136</v>
          </cell>
          <cell r="X177">
            <v>2.1568450704225404</v>
          </cell>
          <cell r="Y177">
            <v>7100000</v>
          </cell>
          <cell r="Z177">
            <v>100</v>
          </cell>
          <cell r="AA177">
            <v>0</v>
          </cell>
          <cell r="AB177">
            <v>6946864</v>
          </cell>
          <cell r="AC177">
            <v>0</v>
          </cell>
        </row>
        <row r="178">
          <cell r="A178" t="str">
            <v>I.410.705.298.0.01</v>
          </cell>
          <cell r="B178" t="str">
            <v>Convenio 201801 FPIT.Efecto vasomotor de péptidos de  masa molecular 2-6,5 KDa del veneno del escorpión Centruroides margaritatus sobre el endotelio de arteria aorta de rattus norvergicus</v>
          </cell>
          <cell r="C178">
            <v>0</v>
          </cell>
          <cell r="D178">
            <v>7100000</v>
          </cell>
          <cell r="E178">
            <v>0</v>
          </cell>
          <cell r="F178">
            <v>0</v>
          </cell>
          <cell r="G178">
            <v>0</v>
          </cell>
          <cell r="H178">
            <v>7100000</v>
          </cell>
          <cell r="I178">
            <v>7100000</v>
          </cell>
          <cell r="J178">
            <v>7100000</v>
          </cell>
          <cell r="K178">
            <v>6946864</v>
          </cell>
          <cell r="L178">
            <v>6946864</v>
          </cell>
          <cell r="M178">
            <v>6946864</v>
          </cell>
          <cell r="N178">
            <v>6946864</v>
          </cell>
          <cell r="O178">
            <v>0</v>
          </cell>
          <cell r="P178">
            <v>0</v>
          </cell>
          <cell r="Q178">
            <v>0</v>
          </cell>
          <cell r="R178">
            <v>0</v>
          </cell>
          <cell r="S178">
            <v>0</v>
          </cell>
          <cell r="T178">
            <v>0</v>
          </cell>
          <cell r="U178">
            <v>153136</v>
          </cell>
          <cell r="V178">
            <v>2.1568450704225404</v>
          </cell>
          <cell r="W178">
            <v>153136</v>
          </cell>
          <cell r="X178">
            <v>2.1568450704225404</v>
          </cell>
          <cell r="Y178">
            <v>7100000</v>
          </cell>
          <cell r="Z178">
            <v>100</v>
          </cell>
          <cell r="AA178">
            <v>0</v>
          </cell>
          <cell r="AB178">
            <v>6946864</v>
          </cell>
          <cell r="AC178">
            <v>0</v>
          </cell>
        </row>
        <row r="179">
          <cell r="A179" t="str">
            <v>I.410.705.298.0.01.00</v>
          </cell>
          <cell r="B179" t="str">
            <v>Convenio 201801 FPIT.Efecto vasomotor de péptidos de  masa molecular 2-6,5 KDa del veneno del escorpión Centruroides margaritatus sobre el endotelio de arteria aorta de rattus norvergicus</v>
          </cell>
          <cell r="C179">
            <v>0</v>
          </cell>
          <cell r="D179">
            <v>7100000</v>
          </cell>
          <cell r="E179">
            <v>0</v>
          </cell>
          <cell r="F179">
            <v>0</v>
          </cell>
          <cell r="G179">
            <v>0</v>
          </cell>
          <cell r="H179">
            <v>7100000</v>
          </cell>
          <cell r="I179">
            <v>7100000</v>
          </cell>
          <cell r="J179">
            <v>7100000</v>
          </cell>
          <cell r="K179">
            <v>6946864</v>
          </cell>
          <cell r="L179">
            <v>6946864</v>
          </cell>
          <cell r="M179">
            <v>6946864</v>
          </cell>
          <cell r="N179">
            <v>6946864</v>
          </cell>
          <cell r="O179">
            <v>0</v>
          </cell>
          <cell r="P179">
            <v>0</v>
          </cell>
          <cell r="Q179">
            <v>0</v>
          </cell>
          <cell r="R179">
            <v>0</v>
          </cell>
          <cell r="S179">
            <v>0</v>
          </cell>
          <cell r="T179">
            <v>0</v>
          </cell>
          <cell r="U179">
            <v>153136</v>
          </cell>
          <cell r="V179">
            <v>2.1568450704225404</v>
          </cell>
          <cell r="W179">
            <v>153136</v>
          </cell>
          <cell r="X179">
            <v>2.1568450704225404</v>
          </cell>
          <cell r="Y179">
            <v>7100000</v>
          </cell>
          <cell r="Z179">
            <v>100</v>
          </cell>
          <cell r="AA179">
            <v>0</v>
          </cell>
          <cell r="AB179">
            <v>6946864</v>
          </cell>
          <cell r="AC179">
            <v>0</v>
          </cell>
        </row>
        <row r="180">
          <cell r="A180" t="str">
            <v>I.410.705.298.0.01.00.1</v>
          </cell>
          <cell r="B180" t="str">
            <v>Convenio 201801 FPIT.Efecto vasomotor de péptidos de  masa molecular 2-6,5 KDa del veneno del escorpión Centruroides margaritatus sobre el endotelio de arteria aorta de rattus norvergicus</v>
          </cell>
          <cell r="C180">
            <v>0</v>
          </cell>
          <cell r="D180">
            <v>7100000</v>
          </cell>
          <cell r="E180">
            <v>0</v>
          </cell>
          <cell r="F180">
            <v>0</v>
          </cell>
          <cell r="G180">
            <v>0</v>
          </cell>
          <cell r="H180">
            <v>7100000</v>
          </cell>
          <cell r="I180">
            <v>7100000</v>
          </cell>
          <cell r="J180">
            <v>7100000</v>
          </cell>
          <cell r="K180">
            <v>6946864</v>
          </cell>
          <cell r="L180">
            <v>6946864</v>
          </cell>
          <cell r="M180">
            <v>6946864</v>
          </cell>
          <cell r="N180">
            <v>6946864</v>
          </cell>
          <cell r="O180">
            <v>0</v>
          </cell>
          <cell r="P180">
            <v>0</v>
          </cell>
          <cell r="Q180">
            <v>0</v>
          </cell>
          <cell r="R180">
            <v>0</v>
          </cell>
          <cell r="S180">
            <v>0</v>
          </cell>
          <cell r="T180">
            <v>0</v>
          </cell>
          <cell r="U180">
            <v>153136</v>
          </cell>
          <cell r="V180">
            <v>2.1568450704225404</v>
          </cell>
          <cell r="W180">
            <v>153136</v>
          </cell>
          <cell r="X180">
            <v>2.1568450704225404</v>
          </cell>
          <cell r="Y180">
            <v>7100000</v>
          </cell>
          <cell r="Z180">
            <v>100</v>
          </cell>
          <cell r="AA180">
            <v>0</v>
          </cell>
          <cell r="AB180">
            <v>6946864</v>
          </cell>
          <cell r="AC180">
            <v>0</v>
          </cell>
        </row>
        <row r="181">
          <cell r="A181" t="str">
            <v>I.410.705.298.0.01.00.1.4902160</v>
          </cell>
          <cell r="B181" t="str">
            <v>Convenio 201801 FPIT.Efecto vasomotor de péptidos de  masa molecular 2-6,5 KDa del veneno del escorpión Centruroides margaritatus sobre el endotelio de arteria aorta de rattus norvergicus</v>
          </cell>
          <cell r="C181">
            <v>0</v>
          </cell>
          <cell r="D181">
            <v>7100000</v>
          </cell>
          <cell r="E181">
            <v>0</v>
          </cell>
          <cell r="F181">
            <v>0</v>
          </cell>
          <cell r="G181">
            <v>0</v>
          </cell>
          <cell r="H181">
            <v>7100000</v>
          </cell>
          <cell r="I181">
            <v>7100000</v>
          </cell>
          <cell r="J181">
            <v>7100000</v>
          </cell>
          <cell r="K181">
            <v>6946864</v>
          </cell>
          <cell r="L181">
            <v>6946864</v>
          </cell>
          <cell r="M181">
            <v>6946864</v>
          </cell>
          <cell r="N181">
            <v>6946864</v>
          </cell>
          <cell r="O181">
            <v>0</v>
          </cell>
          <cell r="P181">
            <v>0</v>
          </cell>
          <cell r="Q181">
            <v>0</v>
          </cell>
          <cell r="R181">
            <v>0</v>
          </cell>
          <cell r="S181">
            <v>0</v>
          </cell>
          <cell r="T181">
            <v>0</v>
          </cell>
          <cell r="U181">
            <v>153136</v>
          </cell>
          <cell r="V181">
            <v>2.1568450704225404</v>
          </cell>
          <cell r="W181">
            <v>153136</v>
          </cell>
          <cell r="X181">
            <v>2.1568450704225404</v>
          </cell>
          <cell r="Y181">
            <v>7100000</v>
          </cell>
          <cell r="Z181">
            <v>100</v>
          </cell>
          <cell r="AA181">
            <v>0</v>
          </cell>
          <cell r="AB181">
            <v>6946864</v>
          </cell>
          <cell r="AC181">
            <v>0</v>
          </cell>
        </row>
        <row r="182">
          <cell r="A182" t="str">
            <v>I.410.705.299</v>
          </cell>
          <cell r="B182" t="str">
            <v>Convenio 857 de 2018 MEN. Moocmentes - construcción de capacidades para la gestión de MOOC para la formación profesional, el desarrollo rural y nuevas generaciones de estudiantes rurales en el mejoramiento de su tránsito a la educación  superior</v>
          </cell>
          <cell r="C182">
            <v>0</v>
          </cell>
          <cell r="D182">
            <v>1163132500</v>
          </cell>
          <cell r="E182">
            <v>0</v>
          </cell>
          <cell r="F182">
            <v>0</v>
          </cell>
          <cell r="G182">
            <v>0</v>
          </cell>
          <cell r="H182">
            <v>1163132500</v>
          </cell>
          <cell r="I182">
            <v>1163132500</v>
          </cell>
          <cell r="J182">
            <v>1163132500</v>
          </cell>
          <cell r="K182">
            <v>799977333</v>
          </cell>
          <cell r="L182">
            <v>799977333</v>
          </cell>
          <cell r="M182">
            <v>799977333</v>
          </cell>
          <cell r="N182">
            <v>799977333</v>
          </cell>
          <cell r="O182">
            <v>471838971</v>
          </cell>
          <cell r="P182">
            <v>471838971</v>
          </cell>
          <cell r="Q182">
            <v>471838971</v>
          </cell>
          <cell r="R182">
            <v>471838971</v>
          </cell>
          <cell r="S182">
            <v>0</v>
          </cell>
          <cell r="T182">
            <v>0</v>
          </cell>
          <cell r="U182">
            <v>363155167</v>
          </cell>
          <cell r="V182">
            <v>31.222166606126098</v>
          </cell>
          <cell r="W182">
            <v>363155167</v>
          </cell>
          <cell r="X182">
            <v>31.222166606126098</v>
          </cell>
          <cell r="Y182">
            <v>691293529</v>
          </cell>
          <cell r="Z182">
            <v>59.433772936445301</v>
          </cell>
          <cell r="AA182">
            <v>0</v>
          </cell>
          <cell r="AB182">
            <v>328138362</v>
          </cell>
          <cell r="AC182">
            <v>0</v>
          </cell>
        </row>
        <row r="183">
          <cell r="A183" t="str">
            <v>I.410.705.299.0</v>
          </cell>
          <cell r="B183" t="str">
            <v>Convenio 857 de 2018 MEN. Moocmentes - construcción de capacidades para la gestión de MOOC para la formación profesional, el desarrollo rural y nuevas generaciones de estudiantes rurales en el mejoramiento de su tránsito a la educación  superior</v>
          </cell>
          <cell r="C183">
            <v>0</v>
          </cell>
          <cell r="D183">
            <v>1163132500</v>
          </cell>
          <cell r="E183">
            <v>0</v>
          </cell>
          <cell r="F183">
            <v>0</v>
          </cell>
          <cell r="G183">
            <v>0</v>
          </cell>
          <cell r="H183">
            <v>1163132500</v>
          </cell>
          <cell r="I183">
            <v>1163132500</v>
          </cell>
          <cell r="J183">
            <v>1163132500</v>
          </cell>
          <cell r="K183">
            <v>799977333</v>
          </cell>
          <cell r="L183">
            <v>799977333</v>
          </cell>
          <cell r="M183">
            <v>799977333</v>
          </cell>
          <cell r="N183">
            <v>799977333</v>
          </cell>
          <cell r="O183">
            <v>471838971</v>
          </cell>
          <cell r="P183">
            <v>471838971</v>
          </cell>
          <cell r="Q183">
            <v>471838971</v>
          </cell>
          <cell r="R183">
            <v>471838971</v>
          </cell>
          <cell r="S183">
            <v>0</v>
          </cell>
          <cell r="T183">
            <v>0</v>
          </cell>
          <cell r="U183">
            <v>363155167</v>
          </cell>
          <cell r="V183">
            <v>31.222166606126098</v>
          </cell>
          <cell r="W183">
            <v>363155167</v>
          </cell>
          <cell r="X183">
            <v>31.222166606126098</v>
          </cell>
          <cell r="Y183">
            <v>691293529</v>
          </cell>
          <cell r="Z183">
            <v>59.433772936445301</v>
          </cell>
          <cell r="AA183">
            <v>0</v>
          </cell>
          <cell r="AB183">
            <v>328138362</v>
          </cell>
          <cell r="AC183">
            <v>0</v>
          </cell>
        </row>
        <row r="184">
          <cell r="A184" t="str">
            <v>I.410.705.299.0.01</v>
          </cell>
          <cell r="B184" t="str">
            <v>Convenio 857 de 2018 MEN. Moocmentes - construcción de capacidades para la gestión de MOOC para la formación profesional, el desarrollo rural y nuevas generaciones de estudiantes rurales en el mejoramiento de su tránsito a la educación  superior</v>
          </cell>
          <cell r="C184">
            <v>0</v>
          </cell>
          <cell r="D184">
            <v>1163132500</v>
          </cell>
          <cell r="E184">
            <v>0</v>
          </cell>
          <cell r="F184">
            <v>0</v>
          </cell>
          <cell r="G184">
            <v>0</v>
          </cell>
          <cell r="H184">
            <v>1163132500</v>
          </cell>
          <cell r="I184">
            <v>1163132500</v>
          </cell>
          <cell r="J184">
            <v>1163132500</v>
          </cell>
          <cell r="K184">
            <v>799977333</v>
          </cell>
          <cell r="L184">
            <v>799977333</v>
          </cell>
          <cell r="M184">
            <v>799977333</v>
          </cell>
          <cell r="N184">
            <v>799977333</v>
          </cell>
          <cell r="O184">
            <v>471838971</v>
          </cell>
          <cell r="P184">
            <v>471838971</v>
          </cell>
          <cell r="Q184">
            <v>471838971</v>
          </cell>
          <cell r="R184">
            <v>471838971</v>
          </cell>
          <cell r="S184">
            <v>0</v>
          </cell>
          <cell r="T184">
            <v>0</v>
          </cell>
          <cell r="U184">
            <v>363155167</v>
          </cell>
          <cell r="V184">
            <v>31.222166606126098</v>
          </cell>
          <cell r="W184">
            <v>363155167</v>
          </cell>
          <cell r="X184">
            <v>31.222166606126098</v>
          </cell>
          <cell r="Y184">
            <v>691293529</v>
          </cell>
          <cell r="Z184">
            <v>59.433772936445301</v>
          </cell>
          <cell r="AA184">
            <v>0</v>
          </cell>
          <cell r="AB184">
            <v>328138362</v>
          </cell>
          <cell r="AC184">
            <v>0</v>
          </cell>
        </row>
        <row r="185">
          <cell r="A185" t="str">
            <v>I.410.705.299.0.01.00</v>
          </cell>
          <cell r="B185" t="str">
            <v>Convenio 857 de 2018 MEN. Moocmentes - construcción de capacidades para la gestión de MOOC para la formación profesional, el desarrollo rural y nuevas generaciones de estudiantes rurales en el mejoramiento de su tránsito a la educación  superior</v>
          </cell>
          <cell r="C185">
            <v>0</v>
          </cell>
          <cell r="D185">
            <v>1163132500</v>
          </cell>
          <cell r="E185">
            <v>0</v>
          </cell>
          <cell r="F185">
            <v>0</v>
          </cell>
          <cell r="G185">
            <v>0</v>
          </cell>
          <cell r="H185">
            <v>1163132500</v>
          </cell>
          <cell r="I185">
            <v>1163132500</v>
          </cell>
          <cell r="J185">
            <v>1163132500</v>
          </cell>
          <cell r="K185">
            <v>799977333</v>
          </cell>
          <cell r="L185">
            <v>799977333</v>
          </cell>
          <cell r="M185">
            <v>799977333</v>
          </cell>
          <cell r="N185">
            <v>799977333</v>
          </cell>
          <cell r="O185">
            <v>471838971</v>
          </cell>
          <cell r="P185">
            <v>471838971</v>
          </cell>
          <cell r="Q185">
            <v>471838971</v>
          </cell>
          <cell r="R185">
            <v>471838971</v>
          </cell>
          <cell r="S185">
            <v>0</v>
          </cell>
          <cell r="T185">
            <v>0</v>
          </cell>
          <cell r="U185">
            <v>363155167</v>
          </cell>
          <cell r="V185">
            <v>31.222166606126098</v>
          </cell>
          <cell r="W185">
            <v>363155167</v>
          </cell>
          <cell r="X185">
            <v>31.222166606126098</v>
          </cell>
          <cell r="Y185">
            <v>691293529</v>
          </cell>
          <cell r="Z185">
            <v>59.433772936445301</v>
          </cell>
          <cell r="AA185">
            <v>0</v>
          </cell>
          <cell r="AB185">
            <v>328138362</v>
          </cell>
          <cell r="AC185">
            <v>0</v>
          </cell>
        </row>
        <row r="186">
          <cell r="A186" t="str">
            <v>I.410.705.299.0.01.00.1</v>
          </cell>
          <cell r="B186" t="str">
            <v>Convenio 857 de 2018 MEN. Moocmentes - construcción de capacidades para la gestión de MOOC para la formación profesional, el desarrollo rural y nuevas generaciones de estudiantes rurales en el mejoramiento de su tránsito a la educación  superior</v>
          </cell>
          <cell r="C186">
            <v>0</v>
          </cell>
          <cell r="D186">
            <v>1163132500</v>
          </cell>
          <cell r="E186">
            <v>0</v>
          </cell>
          <cell r="F186">
            <v>0</v>
          </cell>
          <cell r="G186">
            <v>0</v>
          </cell>
          <cell r="H186">
            <v>1163132500</v>
          </cell>
          <cell r="I186">
            <v>1163132500</v>
          </cell>
          <cell r="J186">
            <v>1163132500</v>
          </cell>
          <cell r="K186">
            <v>799977333</v>
          </cell>
          <cell r="L186">
            <v>799977333</v>
          </cell>
          <cell r="M186">
            <v>799977333</v>
          </cell>
          <cell r="N186">
            <v>799977333</v>
          </cell>
          <cell r="O186">
            <v>471838971</v>
          </cell>
          <cell r="P186">
            <v>471838971</v>
          </cell>
          <cell r="Q186">
            <v>471838971</v>
          </cell>
          <cell r="R186">
            <v>471838971</v>
          </cell>
          <cell r="S186">
            <v>0</v>
          </cell>
          <cell r="T186">
            <v>0</v>
          </cell>
          <cell r="U186">
            <v>363155167</v>
          </cell>
          <cell r="V186">
            <v>31.222166606126098</v>
          </cell>
          <cell r="W186">
            <v>363155167</v>
          </cell>
          <cell r="X186">
            <v>31.222166606126098</v>
          </cell>
          <cell r="Y186">
            <v>691293529</v>
          </cell>
          <cell r="Z186">
            <v>59.433772936445301</v>
          </cell>
          <cell r="AA186">
            <v>0</v>
          </cell>
          <cell r="AB186">
            <v>328138362</v>
          </cell>
          <cell r="AC186">
            <v>0</v>
          </cell>
        </row>
        <row r="187">
          <cell r="A187" t="str">
            <v>I.410.705.299.0.01.00.1.4901430</v>
          </cell>
          <cell r="B187" t="str">
            <v>Convenio 857 de 2018 MEN. Moocmentes - construcción de capacidades para la gestión de MOOC para la formación profesional, el desarrollo rural y nuevas generaciones de estudiantes rurales en el mejoramiento de su tránsito a la educación  superior</v>
          </cell>
          <cell r="C187">
            <v>0</v>
          </cell>
          <cell r="D187">
            <v>1163132500</v>
          </cell>
          <cell r="E187">
            <v>0</v>
          </cell>
          <cell r="F187">
            <v>0</v>
          </cell>
          <cell r="G187">
            <v>0</v>
          </cell>
          <cell r="H187">
            <v>1163132500</v>
          </cell>
          <cell r="I187">
            <v>1163132500</v>
          </cell>
          <cell r="J187">
            <v>1163132500</v>
          </cell>
          <cell r="K187">
            <v>799977333</v>
          </cell>
          <cell r="L187">
            <v>799977333</v>
          </cell>
          <cell r="M187">
            <v>799977333</v>
          </cell>
          <cell r="N187">
            <v>799977333</v>
          </cell>
          <cell r="O187">
            <v>471838971</v>
          </cell>
          <cell r="P187">
            <v>471838971</v>
          </cell>
          <cell r="Q187">
            <v>471838971</v>
          </cell>
          <cell r="R187">
            <v>471838971</v>
          </cell>
          <cell r="S187">
            <v>0</v>
          </cell>
          <cell r="T187">
            <v>0</v>
          </cell>
          <cell r="U187">
            <v>363155167</v>
          </cell>
          <cell r="V187">
            <v>31.222166606126098</v>
          </cell>
          <cell r="W187">
            <v>363155167</v>
          </cell>
          <cell r="X187">
            <v>31.222166606126098</v>
          </cell>
          <cell r="Y187">
            <v>691293529</v>
          </cell>
          <cell r="Z187">
            <v>59.433772936445301</v>
          </cell>
          <cell r="AA187">
            <v>0</v>
          </cell>
          <cell r="AB187">
            <v>328138362</v>
          </cell>
          <cell r="AC187">
            <v>0</v>
          </cell>
        </row>
        <row r="188">
          <cell r="A188" t="str">
            <v>I.410.705.301</v>
          </cell>
          <cell r="B188" t="str">
            <v>Contrato 1.130.02-59.1-2476 Gob. Valle. fortalecimiento de las capacidades de I+D+I para la producción de ingredientes naturales a partir de biomasa residual Palmira, Valle del Cauca, Occidente</v>
          </cell>
          <cell r="C188">
            <v>0</v>
          </cell>
          <cell r="D188">
            <v>66744000</v>
          </cell>
          <cell r="E188">
            <v>0</v>
          </cell>
          <cell r="F188">
            <v>0</v>
          </cell>
          <cell r="G188">
            <v>0</v>
          </cell>
          <cell r="H188">
            <v>66744000</v>
          </cell>
          <cell r="I188">
            <v>66744000</v>
          </cell>
          <cell r="J188">
            <v>66744000</v>
          </cell>
          <cell r="K188">
            <v>10192139</v>
          </cell>
          <cell r="L188">
            <v>10192139</v>
          </cell>
          <cell r="M188">
            <v>10192139</v>
          </cell>
          <cell r="N188">
            <v>10192139</v>
          </cell>
          <cell r="O188">
            <v>192714</v>
          </cell>
          <cell r="P188">
            <v>192714</v>
          </cell>
          <cell r="Q188">
            <v>0</v>
          </cell>
          <cell r="R188">
            <v>0</v>
          </cell>
          <cell r="S188">
            <v>0</v>
          </cell>
          <cell r="T188">
            <v>0</v>
          </cell>
          <cell r="U188">
            <v>56551861</v>
          </cell>
          <cell r="V188">
            <v>84.72950527388231</v>
          </cell>
          <cell r="W188">
            <v>56551861</v>
          </cell>
          <cell r="X188">
            <v>84.72950527388231</v>
          </cell>
          <cell r="Y188">
            <v>66551286</v>
          </cell>
          <cell r="Z188">
            <v>99.711263933836705</v>
          </cell>
          <cell r="AA188">
            <v>0</v>
          </cell>
          <cell r="AB188">
            <v>9999425</v>
          </cell>
          <cell r="AC188">
            <v>192714</v>
          </cell>
        </row>
        <row r="189">
          <cell r="A189" t="str">
            <v>I.410.705.301.0</v>
          </cell>
          <cell r="B189" t="str">
            <v>Contrato 1.130.02-59.1-2476 Gob. Valle. fortalecimiento de las capacidades de I+D+I para la producción de ingredientes naturales a partir de biomasa residual Palmira, Valle del Cauca, Occidente</v>
          </cell>
          <cell r="C189">
            <v>0</v>
          </cell>
          <cell r="D189">
            <v>66744000</v>
          </cell>
          <cell r="E189">
            <v>0</v>
          </cell>
          <cell r="F189">
            <v>0</v>
          </cell>
          <cell r="G189">
            <v>0</v>
          </cell>
          <cell r="H189">
            <v>66744000</v>
          </cell>
          <cell r="I189">
            <v>66744000</v>
          </cell>
          <cell r="J189">
            <v>66744000</v>
          </cell>
          <cell r="K189">
            <v>10192139</v>
          </cell>
          <cell r="L189">
            <v>10192139</v>
          </cell>
          <cell r="M189">
            <v>10192139</v>
          </cell>
          <cell r="N189">
            <v>10192139</v>
          </cell>
          <cell r="O189">
            <v>192714</v>
          </cell>
          <cell r="P189">
            <v>192714</v>
          </cell>
          <cell r="Q189">
            <v>0</v>
          </cell>
          <cell r="R189">
            <v>0</v>
          </cell>
          <cell r="S189">
            <v>0</v>
          </cell>
          <cell r="T189">
            <v>0</v>
          </cell>
          <cell r="U189">
            <v>56551861</v>
          </cell>
          <cell r="V189">
            <v>84.72950527388231</v>
          </cell>
          <cell r="W189">
            <v>56551861</v>
          </cell>
          <cell r="X189">
            <v>84.72950527388231</v>
          </cell>
          <cell r="Y189">
            <v>66551286</v>
          </cell>
          <cell r="Z189">
            <v>99.711263933836705</v>
          </cell>
          <cell r="AA189">
            <v>0</v>
          </cell>
          <cell r="AB189">
            <v>9999425</v>
          </cell>
          <cell r="AC189">
            <v>192714</v>
          </cell>
        </row>
        <row r="190">
          <cell r="A190" t="str">
            <v>I.410.705.301.0.01</v>
          </cell>
          <cell r="B190" t="str">
            <v>Contrato 1.130.02-59.1-2476 Gob. Valle. fortalecimiento de las capacidades de I+D+I para la producción de ingredientes naturales a partir de biomasa residual Palmira, Valle del Cauca, Occidente</v>
          </cell>
          <cell r="C190">
            <v>0</v>
          </cell>
          <cell r="D190">
            <v>66744000</v>
          </cell>
          <cell r="E190">
            <v>0</v>
          </cell>
          <cell r="F190">
            <v>0</v>
          </cell>
          <cell r="G190">
            <v>0</v>
          </cell>
          <cell r="H190">
            <v>66744000</v>
          </cell>
          <cell r="I190">
            <v>66744000</v>
          </cell>
          <cell r="J190">
            <v>66744000</v>
          </cell>
          <cell r="K190">
            <v>10192139</v>
          </cell>
          <cell r="L190">
            <v>10192139</v>
          </cell>
          <cell r="M190">
            <v>10192139</v>
          </cell>
          <cell r="N190">
            <v>10192139</v>
          </cell>
          <cell r="O190">
            <v>192714</v>
          </cell>
          <cell r="P190">
            <v>192714</v>
          </cell>
          <cell r="Q190">
            <v>0</v>
          </cell>
          <cell r="R190">
            <v>0</v>
          </cell>
          <cell r="S190">
            <v>0</v>
          </cell>
          <cell r="T190">
            <v>0</v>
          </cell>
          <cell r="U190">
            <v>56551861</v>
          </cell>
          <cell r="V190">
            <v>84.72950527388231</v>
          </cell>
          <cell r="W190">
            <v>56551861</v>
          </cell>
          <cell r="X190">
            <v>84.72950527388231</v>
          </cell>
          <cell r="Y190">
            <v>66551286</v>
          </cell>
          <cell r="Z190">
            <v>99.711263933836705</v>
          </cell>
          <cell r="AA190">
            <v>0</v>
          </cell>
          <cell r="AB190">
            <v>9999425</v>
          </cell>
          <cell r="AC190">
            <v>192714</v>
          </cell>
        </row>
        <row r="191">
          <cell r="A191" t="str">
            <v>I.410.705.301.0.01.00</v>
          </cell>
          <cell r="B191" t="str">
            <v>Contrato 1.130.02-59.1-2476 Gob. Valle. fortalecimiento de las capacidades de I+D+I para la producción de ingredientes naturales a partir de biomasa residual Palmira, Valle del Cauca, Occidente</v>
          </cell>
          <cell r="C191">
            <v>0</v>
          </cell>
          <cell r="D191">
            <v>66744000</v>
          </cell>
          <cell r="E191">
            <v>0</v>
          </cell>
          <cell r="F191">
            <v>0</v>
          </cell>
          <cell r="G191">
            <v>0</v>
          </cell>
          <cell r="H191">
            <v>66744000</v>
          </cell>
          <cell r="I191">
            <v>66744000</v>
          </cell>
          <cell r="J191">
            <v>66744000</v>
          </cell>
          <cell r="K191">
            <v>10192139</v>
          </cell>
          <cell r="L191">
            <v>10192139</v>
          </cell>
          <cell r="M191">
            <v>10192139</v>
          </cell>
          <cell r="N191">
            <v>10192139</v>
          </cell>
          <cell r="O191">
            <v>192714</v>
          </cell>
          <cell r="P191">
            <v>192714</v>
          </cell>
          <cell r="Q191">
            <v>0</v>
          </cell>
          <cell r="R191">
            <v>0</v>
          </cell>
          <cell r="S191">
            <v>0</v>
          </cell>
          <cell r="T191">
            <v>0</v>
          </cell>
          <cell r="U191">
            <v>56551861</v>
          </cell>
          <cell r="V191">
            <v>84.72950527388231</v>
          </cell>
          <cell r="W191">
            <v>56551861</v>
          </cell>
          <cell r="X191">
            <v>84.72950527388231</v>
          </cell>
          <cell r="Y191">
            <v>66551286</v>
          </cell>
          <cell r="Z191">
            <v>99.711263933836705</v>
          </cell>
          <cell r="AA191">
            <v>0</v>
          </cell>
          <cell r="AB191">
            <v>9999425</v>
          </cell>
          <cell r="AC191">
            <v>192714</v>
          </cell>
        </row>
        <row r="192">
          <cell r="A192" t="str">
            <v>I.410.705.301.0.01.00.1</v>
          </cell>
          <cell r="B192" t="str">
            <v>Contrato 1.130.02-59.1-2476 Gob. Valle. fortalecimiento de las capacidades de I+D+I para la producción de ingredientes naturales a partir de biomasa residual Palmira, Valle del Cauca, Occidente</v>
          </cell>
          <cell r="C192">
            <v>0</v>
          </cell>
          <cell r="D192">
            <v>66744000</v>
          </cell>
          <cell r="E192">
            <v>0</v>
          </cell>
          <cell r="F192">
            <v>0</v>
          </cell>
          <cell r="G192">
            <v>0</v>
          </cell>
          <cell r="H192">
            <v>66744000</v>
          </cell>
          <cell r="I192">
            <v>66744000</v>
          </cell>
          <cell r="J192">
            <v>66744000</v>
          </cell>
          <cell r="K192">
            <v>10192139</v>
          </cell>
          <cell r="L192">
            <v>10192139</v>
          </cell>
          <cell r="M192">
            <v>10192139</v>
          </cell>
          <cell r="N192">
            <v>10192139</v>
          </cell>
          <cell r="O192">
            <v>192714</v>
          </cell>
          <cell r="P192">
            <v>192714</v>
          </cell>
          <cell r="Q192">
            <v>0</v>
          </cell>
          <cell r="R192">
            <v>0</v>
          </cell>
          <cell r="S192">
            <v>0</v>
          </cell>
          <cell r="T192">
            <v>0</v>
          </cell>
          <cell r="U192">
            <v>56551861</v>
          </cell>
          <cell r="V192">
            <v>84.72950527388231</v>
          </cell>
          <cell r="W192">
            <v>56551861</v>
          </cell>
          <cell r="X192">
            <v>84.72950527388231</v>
          </cell>
          <cell r="Y192">
            <v>66551286</v>
          </cell>
          <cell r="Z192">
            <v>99.711263933836705</v>
          </cell>
          <cell r="AA192">
            <v>0</v>
          </cell>
          <cell r="AB192">
            <v>9999425</v>
          </cell>
          <cell r="AC192">
            <v>192714</v>
          </cell>
        </row>
        <row r="193">
          <cell r="A193" t="str">
            <v>I.410.705.301.0.01.00.1.4901431</v>
          </cell>
          <cell r="B193" t="str">
            <v>Contrato 1.130.02-59.1-2476 Gob. Valle.</v>
          </cell>
          <cell r="C193">
            <v>0</v>
          </cell>
          <cell r="D193">
            <v>66744000</v>
          </cell>
          <cell r="E193">
            <v>0</v>
          </cell>
          <cell r="F193">
            <v>0</v>
          </cell>
          <cell r="G193">
            <v>0</v>
          </cell>
          <cell r="H193">
            <v>66744000</v>
          </cell>
          <cell r="I193">
            <v>66744000</v>
          </cell>
          <cell r="J193">
            <v>66744000</v>
          </cell>
          <cell r="K193">
            <v>10192139</v>
          </cell>
          <cell r="L193">
            <v>10192139</v>
          </cell>
          <cell r="M193">
            <v>10192139</v>
          </cell>
          <cell r="N193">
            <v>10192139</v>
          </cell>
          <cell r="O193">
            <v>192714</v>
          </cell>
          <cell r="P193">
            <v>192714</v>
          </cell>
          <cell r="Q193">
            <v>0</v>
          </cell>
          <cell r="R193">
            <v>0</v>
          </cell>
          <cell r="S193">
            <v>0</v>
          </cell>
          <cell r="T193">
            <v>0</v>
          </cell>
          <cell r="U193">
            <v>56551861</v>
          </cell>
          <cell r="V193">
            <v>84.72950527388231</v>
          </cell>
          <cell r="W193">
            <v>56551861</v>
          </cell>
          <cell r="X193">
            <v>84.72950527388231</v>
          </cell>
          <cell r="Y193">
            <v>66551286</v>
          </cell>
          <cell r="Z193">
            <v>99.711263933836705</v>
          </cell>
          <cell r="AA193">
            <v>0</v>
          </cell>
          <cell r="AB193">
            <v>9999425</v>
          </cell>
          <cell r="AC193">
            <v>192714</v>
          </cell>
        </row>
        <row r="194">
          <cell r="A194" t="str">
            <v>I.410.705.302</v>
          </cell>
          <cell r="B194" t="str">
            <v>Modelo de intervención multidimencional mediante proyectos productivos para mujeres víctimas MIMPPA</v>
          </cell>
          <cell r="C194">
            <v>0</v>
          </cell>
          <cell r="D194">
            <v>9978800</v>
          </cell>
          <cell r="E194">
            <v>0</v>
          </cell>
          <cell r="F194">
            <v>0</v>
          </cell>
          <cell r="G194">
            <v>0</v>
          </cell>
          <cell r="H194">
            <v>9978800</v>
          </cell>
          <cell r="I194">
            <v>9978800</v>
          </cell>
          <cell r="J194">
            <v>9978800</v>
          </cell>
          <cell r="K194">
            <v>1950000</v>
          </cell>
          <cell r="L194">
            <v>1950000</v>
          </cell>
          <cell r="M194">
            <v>1950000</v>
          </cell>
          <cell r="N194">
            <v>1950000</v>
          </cell>
          <cell r="O194">
            <v>0</v>
          </cell>
          <cell r="P194">
            <v>0</v>
          </cell>
          <cell r="Q194">
            <v>0</v>
          </cell>
          <cell r="R194">
            <v>0</v>
          </cell>
          <cell r="S194">
            <v>0</v>
          </cell>
          <cell r="T194">
            <v>0</v>
          </cell>
          <cell r="U194">
            <v>8028800</v>
          </cell>
          <cell r="V194">
            <v>80.458572173006786</v>
          </cell>
          <cell r="W194">
            <v>8028800</v>
          </cell>
          <cell r="X194">
            <v>80.458572173006786</v>
          </cell>
          <cell r="Y194">
            <v>9978800</v>
          </cell>
          <cell r="Z194">
            <v>100</v>
          </cell>
          <cell r="AA194">
            <v>0</v>
          </cell>
          <cell r="AB194">
            <v>1950000</v>
          </cell>
          <cell r="AC194">
            <v>0</v>
          </cell>
        </row>
        <row r="195">
          <cell r="A195" t="str">
            <v>I.410.705.302.0</v>
          </cell>
          <cell r="B195" t="str">
            <v>Modelo de intervención multidimencional mediante proyectos productivos para mujeres víctimas MIMPPA</v>
          </cell>
          <cell r="C195">
            <v>0</v>
          </cell>
          <cell r="D195">
            <v>9978800</v>
          </cell>
          <cell r="E195">
            <v>0</v>
          </cell>
          <cell r="F195">
            <v>0</v>
          </cell>
          <cell r="G195">
            <v>0</v>
          </cell>
          <cell r="H195">
            <v>9978800</v>
          </cell>
          <cell r="I195">
            <v>9978800</v>
          </cell>
          <cell r="J195">
            <v>9978800</v>
          </cell>
          <cell r="K195">
            <v>1950000</v>
          </cell>
          <cell r="L195">
            <v>1950000</v>
          </cell>
          <cell r="M195">
            <v>1950000</v>
          </cell>
          <cell r="N195">
            <v>1950000</v>
          </cell>
          <cell r="O195">
            <v>0</v>
          </cell>
          <cell r="P195">
            <v>0</v>
          </cell>
          <cell r="Q195">
            <v>0</v>
          </cell>
          <cell r="R195">
            <v>0</v>
          </cell>
          <cell r="S195">
            <v>0</v>
          </cell>
          <cell r="T195">
            <v>0</v>
          </cell>
          <cell r="U195">
            <v>8028800</v>
          </cell>
          <cell r="V195">
            <v>80.458572173006786</v>
          </cell>
          <cell r="W195">
            <v>8028800</v>
          </cell>
          <cell r="X195">
            <v>80.458572173006786</v>
          </cell>
          <cell r="Y195">
            <v>9978800</v>
          </cell>
          <cell r="Z195">
            <v>100</v>
          </cell>
          <cell r="AA195">
            <v>0</v>
          </cell>
          <cell r="AB195">
            <v>1950000</v>
          </cell>
          <cell r="AC195">
            <v>0</v>
          </cell>
        </row>
        <row r="196">
          <cell r="A196" t="str">
            <v>I.410.705.302.0.01</v>
          </cell>
          <cell r="B196" t="str">
            <v>Modelo de intervención multidimencional mediante proyectos productivos para mujeres víctimas MIMPPA</v>
          </cell>
          <cell r="C196">
            <v>0</v>
          </cell>
          <cell r="D196">
            <v>9978800</v>
          </cell>
          <cell r="E196">
            <v>0</v>
          </cell>
          <cell r="F196">
            <v>0</v>
          </cell>
          <cell r="G196">
            <v>0</v>
          </cell>
          <cell r="H196">
            <v>9978800</v>
          </cell>
          <cell r="I196">
            <v>9978800</v>
          </cell>
          <cell r="J196">
            <v>9978800</v>
          </cell>
          <cell r="K196">
            <v>1950000</v>
          </cell>
          <cell r="L196">
            <v>1950000</v>
          </cell>
          <cell r="M196">
            <v>1950000</v>
          </cell>
          <cell r="N196">
            <v>1950000</v>
          </cell>
          <cell r="O196">
            <v>0</v>
          </cell>
          <cell r="P196">
            <v>0</v>
          </cell>
          <cell r="Q196">
            <v>0</v>
          </cell>
          <cell r="R196">
            <v>0</v>
          </cell>
          <cell r="S196">
            <v>0</v>
          </cell>
          <cell r="T196">
            <v>0</v>
          </cell>
          <cell r="U196">
            <v>8028800</v>
          </cell>
          <cell r="V196">
            <v>80.458572173006786</v>
          </cell>
          <cell r="W196">
            <v>8028800</v>
          </cell>
          <cell r="X196">
            <v>80.458572173006786</v>
          </cell>
          <cell r="Y196">
            <v>9978800</v>
          </cell>
          <cell r="Z196">
            <v>100</v>
          </cell>
          <cell r="AA196">
            <v>0</v>
          </cell>
          <cell r="AB196">
            <v>1950000</v>
          </cell>
          <cell r="AC196">
            <v>0</v>
          </cell>
        </row>
        <row r="197">
          <cell r="A197" t="str">
            <v>I.410.705.302.0.01.00</v>
          </cell>
          <cell r="B197" t="str">
            <v>Modelo de intervención multidimencional mediante proyectos productivos para mujeres víctimas MIMPPA</v>
          </cell>
          <cell r="C197">
            <v>0</v>
          </cell>
          <cell r="D197">
            <v>9978800</v>
          </cell>
          <cell r="E197">
            <v>0</v>
          </cell>
          <cell r="F197">
            <v>0</v>
          </cell>
          <cell r="G197">
            <v>0</v>
          </cell>
          <cell r="H197">
            <v>9978800</v>
          </cell>
          <cell r="I197">
            <v>9978800</v>
          </cell>
          <cell r="J197">
            <v>9978800</v>
          </cell>
          <cell r="K197">
            <v>1950000</v>
          </cell>
          <cell r="L197">
            <v>1950000</v>
          </cell>
          <cell r="M197">
            <v>1950000</v>
          </cell>
          <cell r="N197">
            <v>1950000</v>
          </cell>
          <cell r="O197">
            <v>0</v>
          </cell>
          <cell r="P197">
            <v>0</v>
          </cell>
          <cell r="Q197">
            <v>0</v>
          </cell>
          <cell r="R197">
            <v>0</v>
          </cell>
          <cell r="S197">
            <v>0</v>
          </cell>
          <cell r="T197">
            <v>0</v>
          </cell>
          <cell r="U197">
            <v>8028800</v>
          </cell>
          <cell r="V197">
            <v>80.458572173006786</v>
          </cell>
          <cell r="W197">
            <v>8028800</v>
          </cell>
          <cell r="X197">
            <v>80.458572173006786</v>
          </cell>
          <cell r="Y197">
            <v>9978800</v>
          </cell>
          <cell r="Z197">
            <v>100</v>
          </cell>
          <cell r="AA197">
            <v>0</v>
          </cell>
          <cell r="AB197">
            <v>1950000</v>
          </cell>
          <cell r="AC197">
            <v>0</v>
          </cell>
        </row>
        <row r="198">
          <cell r="A198" t="str">
            <v>I.410.705.302.0.01.00.1</v>
          </cell>
          <cell r="B198" t="str">
            <v>Modelo de intervención multidimencional mediante proyectos productivos para mujeres víctimas MIMPPA</v>
          </cell>
          <cell r="C198">
            <v>0</v>
          </cell>
          <cell r="D198">
            <v>9978800</v>
          </cell>
          <cell r="E198">
            <v>0</v>
          </cell>
          <cell r="F198">
            <v>0</v>
          </cell>
          <cell r="G198">
            <v>0</v>
          </cell>
          <cell r="H198">
            <v>9978800</v>
          </cell>
          <cell r="I198">
            <v>9978800</v>
          </cell>
          <cell r="J198">
            <v>9978800</v>
          </cell>
          <cell r="K198">
            <v>1950000</v>
          </cell>
          <cell r="L198">
            <v>1950000</v>
          </cell>
          <cell r="M198">
            <v>1950000</v>
          </cell>
          <cell r="N198">
            <v>1950000</v>
          </cell>
          <cell r="O198">
            <v>0</v>
          </cell>
          <cell r="P198">
            <v>0</v>
          </cell>
          <cell r="Q198">
            <v>0</v>
          </cell>
          <cell r="R198">
            <v>0</v>
          </cell>
          <cell r="S198">
            <v>0</v>
          </cell>
          <cell r="T198">
            <v>0</v>
          </cell>
          <cell r="U198">
            <v>8028800</v>
          </cell>
          <cell r="V198">
            <v>80.458572173006786</v>
          </cell>
          <cell r="W198">
            <v>8028800</v>
          </cell>
          <cell r="X198">
            <v>80.458572173006786</v>
          </cell>
          <cell r="Y198">
            <v>9978800</v>
          </cell>
          <cell r="Z198">
            <v>100</v>
          </cell>
          <cell r="AA198">
            <v>0</v>
          </cell>
          <cell r="AB198">
            <v>1950000</v>
          </cell>
          <cell r="AC198">
            <v>0</v>
          </cell>
        </row>
        <row r="199">
          <cell r="A199" t="str">
            <v>I.410.705.302.0.01.00.1.4902161</v>
          </cell>
          <cell r="B199" t="str">
            <v>Modelo de intervención multidimencional mediante proyectos productivos para mujeres víctimas MIMPPA</v>
          </cell>
          <cell r="C199">
            <v>0</v>
          </cell>
          <cell r="D199">
            <v>9978800</v>
          </cell>
          <cell r="E199">
            <v>0</v>
          </cell>
          <cell r="F199">
            <v>0</v>
          </cell>
          <cell r="G199">
            <v>0</v>
          </cell>
          <cell r="H199">
            <v>9978800</v>
          </cell>
          <cell r="I199">
            <v>9978800</v>
          </cell>
          <cell r="J199">
            <v>9978800</v>
          </cell>
          <cell r="K199">
            <v>1950000</v>
          </cell>
          <cell r="L199">
            <v>1950000</v>
          </cell>
          <cell r="M199">
            <v>1950000</v>
          </cell>
          <cell r="N199">
            <v>1950000</v>
          </cell>
          <cell r="O199">
            <v>0</v>
          </cell>
          <cell r="P199">
            <v>0</v>
          </cell>
          <cell r="Q199">
            <v>0</v>
          </cell>
          <cell r="R199">
            <v>0</v>
          </cell>
          <cell r="S199">
            <v>0</v>
          </cell>
          <cell r="T199">
            <v>0</v>
          </cell>
          <cell r="U199">
            <v>8028800</v>
          </cell>
          <cell r="V199">
            <v>80.458572173006786</v>
          </cell>
          <cell r="W199">
            <v>8028800</v>
          </cell>
          <cell r="X199">
            <v>80.458572173006786</v>
          </cell>
          <cell r="Y199">
            <v>9978800</v>
          </cell>
          <cell r="Z199">
            <v>100</v>
          </cell>
          <cell r="AA199">
            <v>0</v>
          </cell>
          <cell r="AB199">
            <v>1950000</v>
          </cell>
          <cell r="AC199">
            <v>0</v>
          </cell>
        </row>
        <row r="200">
          <cell r="A200" t="str">
            <v>I.410.705.303</v>
          </cell>
          <cell r="B200"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0">
            <v>0</v>
          </cell>
          <cell r="D200">
            <v>65785120</v>
          </cell>
          <cell r="E200">
            <v>0</v>
          </cell>
          <cell r="F200">
            <v>0</v>
          </cell>
          <cell r="G200">
            <v>0</v>
          </cell>
          <cell r="H200">
            <v>65785120</v>
          </cell>
          <cell r="I200">
            <v>65785120</v>
          </cell>
          <cell r="J200">
            <v>65785120</v>
          </cell>
          <cell r="K200">
            <v>33758512</v>
          </cell>
          <cell r="L200">
            <v>33758512</v>
          </cell>
          <cell r="M200">
            <v>1512694</v>
          </cell>
          <cell r="N200">
            <v>1512694</v>
          </cell>
          <cell r="O200">
            <v>600000</v>
          </cell>
          <cell r="P200">
            <v>600000</v>
          </cell>
          <cell r="Q200">
            <v>600000</v>
          </cell>
          <cell r="R200">
            <v>600000</v>
          </cell>
          <cell r="S200">
            <v>0</v>
          </cell>
          <cell r="T200">
            <v>0</v>
          </cell>
          <cell r="U200">
            <v>32026608</v>
          </cell>
          <cell r="V200">
            <v>48.683665850271296</v>
          </cell>
          <cell r="W200">
            <v>64272426</v>
          </cell>
          <cell r="X200">
            <v>97.700552951792105</v>
          </cell>
          <cell r="Y200">
            <v>65185120</v>
          </cell>
          <cell r="Z200">
            <v>99.087939643493783</v>
          </cell>
          <cell r="AA200">
            <v>32245818</v>
          </cell>
          <cell r="AB200">
            <v>912694</v>
          </cell>
          <cell r="AC200">
            <v>0</v>
          </cell>
        </row>
        <row r="201">
          <cell r="A201" t="str">
            <v>I.410.705.303.0</v>
          </cell>
          <cell r="B201"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1">
            <v>0</v>
          </cell>
          <cell r="D201">
            <v>65785120</v>
          </cell>
          <cell r="E201">
            <v>0</v>
          </cell>
          <cell r="F201">
            <v>0</v>
          </cell>
          <cell r="G201">
            <v>0</v>
          </cell>
          <cell r="H201">
            <v>65785120</v>
          </cell>
          <cell r="I201">
            <v>65785120</v>
          </cell>
          <cell r="J201">
            <v>65785120</v>
          </cell>
          <cell r="K201">
            <v>33758512</v>
          </cell>
          <cell r="L201">
            <v>33758512</v>
          </cell>
          <cell r="M201">
            <v>1512694</v>
          </cell>
          <cell r="N201">
            <v>1512694</v>
          </cell>
          <cell r="O201">
            <v>600000</v>
          </cell>
          <cell r="P201">
            <v>600000</v>
          </cell>
          <cell r="Q201">
            <v>600000</v>
          </cell>
          <cell r="R201">
            <v>600000</v>
          </cell>
          <cell r="S201">
            <v>0</v>
          </cell>
          <cell r="T201">
            <v>0</v>
          </cell>
          <cell r="U201">
            <v>32026608</v>
          </cell>
          <cell r="V201">
            <v>48.683665850271296</v>
          </cell>
          <cell r="W201">
            <v>64272426</v>
          </cell>
          <cell r="X201">
            <v>97.700552951792105</v>
          </cell>
          <cell r="Y201">
            <v>65185120</v>
          </cell>
          <cell r="Z201">
            <v>99.087939643493783</v>
          </cell>
          <cell r="AA201">
            <v>32245818</v>
          </cell>
          <cell r="AB201">
            <v>912694</v>
          </cell>
          <cell r="AC201">
            <v>0</v>
          </cell>
        </row>
        <row r="202">
          <cell r="A202" t="str">
            <v>I.410.705.303.0.01</v>
          </cell>
          <cell r="B202"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2">
            <v>0</v>
          </cell>
          <cell r="D202">
            <v>65785120</v>
          </cell>
          <cell r="E202">
            <v>0</v>
          </cell>
          <cell r="F202">
            <v>0</v>
          </cell>
          <cell r="G202">
            <v>0</v>
          </cell>
          <cell r="H202">
            <v>65785120</v>
          </cell>
          <cell r="I202">
            <v>65785120</v>
          </cell>
          <cell r="J202">
            <v>65785120</v>
          </cell>
          <cell r="K202">
            <v>33758512</v>
          </cell>
          <cell r="L202">
            <v>33758512</v>
          </cell>
          <cell r="M202">
            <v>1512694</v>
          </cell>
          <cell r="N202">
            <v>1512694</v>
          </cell>
          <cell r="O202">
            <v>600000</v>
          </cell>
          <cell r="P202">
            <v>600000</v>
          </cell>
          <cell r="Q202">
            <v>600000</v>
          </cell>
          <cell r="R202">
            <v>600000</v>
          </cell>
          <cell r="S202">
            <v>0</v>
          </cell>
          <cell r="T202">
            <v>0</v>
          </cell>
          <cell r="U202">
            <v>32026608</v>
          </cell>
          <cell r="V202">
            <v>48.683665850271296</v>
          </cell>
          <cell r="W202">
            <v>64272426</v>
          </cell>
          <cell r="X202">
            <v>97.700552951792105</v>
          </cell>
          <cell r="Y202">
            <v>65185120</v>
          </cell>
          <cell r="Z202">
            <v>99.087939643493783</v>
          </cell>
          <cell r="AA202">
            <v>32245818</v>
          </cell>
          <cell r="AB202">
            <v>912694</v>
          </cell>
          <cell r="AC202">
            <v>0</v>
          </cell>
        </row>
        <row r="203">
          <cell r="A203" t="str">
            <v>I.410.705.303.0.01.00</v>
          </cell>
          <cell r="B203"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3">
            <v>0</v>
          </cell>
          <cell r="D203">
            <v>65785120</v>
          </cell>
          <cell r="E203">
            <v>0</v>
          </cell>
          <cell r="F203">
            <v>0</v>
          </cell>
          <cell r="G203">
            <v>0</v>
          </cell>
          <cell r="H203">
            <v>65785120</v>
          </cell>
          <cell r="I203">
            <v>65785120</v>
          </cell>
          <cell r="J203">
            <v>65785120</v>
          </cell>
          <cell r="K203">
            <v>33758512</v>
          </cell>
          <cell r="L203">
            <v>33758512</v>
          </cell>
          <cell r="M203">
            <v>1512694</v>
          </cell>
          <cell r="N203">
            <v>1512694</v>
          </cell>
          <cell r="O203">
            <v>600000</v>
          </cell>
          <cell r="P203">
            <v>600000</v>
          </cell>
          <cell r="Q203">
            <v>600000</v>
          </cell>
          <cell r="R203">
            <v>600000</v>
          </cell>
          <cell r="S203">
            <v>0</v>
          </cell>
          <cell r="T203">
            <v>0</v>
          </cell>
          <cell r="U203">
            <v>32026608</v>
          </cell>
          <cell r="V203">
            <v>48.683665850271296</v>
          </cell>
          <cell r="W203">
            <v>64272426</v>
          </cell>
          <cell r="X203">
            <v>97.700552951792105</v>
          </cell>
          <cell r="Y203">
            <v>65185120</v>
          </cell>
          <cell r="Z203">
            <v>99.087939643493783</v>
          </cell>
          <cell r="AA203">
            <v>32245818</v>
          </cell>
          <cell r="AB203">
            <v>912694</v>
          </cell>
          <cell r="AC203">
            <v>0</v>
          </cell>
        </row>
        <row r="204">
          <cell r="A204" t="str">
            <v>I.410.705.303.0.01.00.1</v>
          </cell>
          <cell r="B204"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4">
            <v>0</v>
          </cell>
          <cell r="D204">
            <v>65785120</v>
          </cell>
          <cell r="E204">
            <v>0</v>
          </cell>
          <cell r="F204">
            <v>0</v>
          </cell>
          <cell r="G204">
            <v>0</v>
          </cell>
          <cell r="H204">
            <v>65785120</v>
          </cell>
          <cell r="I204">
            <v>65785120</v>
          </cell>
          <cell r="J204">
            <v>65785120</v>
          </cell>
          <cell r="K204">
            <v>33758512</v>
          </cell>
          <cell r="L204">
            <v>33758512</v>
          </cell>
          <cell r="M204">
            <v>1512694</v>
          </cell>
          <cell r="N204">
            <v>1512694</v>
          </cell>
          <cell r="O204">
            <v>600000</v>
          </cell>
          <cell r="P204">
            <v>600000</v>
          </cell>
          <cell r="Q204">
            <v>600000</v>
          </cell>
          <cell r="R204">
            <v>600000</v>
          </cell>
          <cell r="S204">
            <v>0</v>
          </cell>
          <cell r="T204">
            <v>0</v>
          </cell>
          <cell r="U204">
            <v>32026608</v>
          </cell>
          <cell r="V204">
            <v>48.683665850271296</v>
          </cell>
          <cell r="W204">
            <v>64272426</v>
          </cell>
          <cell r="X204">
            <v>97.700552951792105</v>
          </cell>
          <cell r="Y204">
            <v>65185120</v>
          </cell>
          <cell r="Z204">
            <v>99.087939643493783</v>
          </cell>
          <cell r="AA204">
            <v>32245818</v>
          </cell>
          <cell r="AB204">
            <v>912694</v>
          </cell>
          <cell r="AC204">
            <v>0</v>
          </cell>
        </row>
        <row r="205">
          <cell r="A205" t="str">
            <v>I.410.705.303.0.01.00.1.4901433</v>
          </cell>
          <cell r="B205"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5">
            <v>0</v>
          </cell>
          <cell r="D205">
            <v>65785120</v>
          </cell>
          <cell r="E205">
            <v>0</v>
          </cell>
          <cell r="F205">
            <v>0</v>
          </cell>
          <cell r="G205">
            <v>0</v>
          </cell>
          <cell r="H205">
            <v>65785120</v>
          </cell>
          <cell r="I205">
            <v>65785120</v>
          </cell>
          <cell r="J205">
            <v>65785120</v>
          </cell>
          <cell r="K205">
            <v>33758512</v>
          </cell>
          <cell r="L205">
            <v>33758512</v>
          </cell>
          <cell r="M205">
            <v>1512694</v>
          </cell>
          <cell r="N205">
            <v>1512694</v>
          </cell>
          <cell r="O205">
            <v>600000</v>
          </cell>
          <cell r="P205">
            <v>600000</v>
          </cell>
          <cell r="Q205">
            <v>600000</v>
          </cell>
          <cell r="R205">
            <v>600000</v>
          </cell>
          <cell r="S205">
            <v>0</v>
          </cell>
          <cell r="T205">
            <v>0</v>
          </cell>
          <cell r="U205">
            <v>32026608</v>
          </cell>
          <cell r="V205">
            <v>48.683665850271296</v>
          </cell>
          <cell r="W205">
            <v>64272426</v>
          </cell>
          <cell r="X205">
            <v>97.700552951792105</v>
          </cell>
          <cell r="Y205">
            <v>65185120</v>
          </cell>
          <cell r="Z205">
            <v>99.087939643493783</v>
          </cell>
          <cell r="AA205">
            <v>32245818</v>
          </cell>
          <cell r="AB205">
            <v>912694</v>
          </cell>
          <cell r="AC205">
            <v>0</v>
          </cell>
        </row>
        <row r="206">
          <cell r="A206" t="str">
            <v>I.410.705.304</v>
          </cell>
          <cell r="B206" t="str">
            <v>Convenio 000447 de 2018 C.R.C. Evaluar la dinámica del mercurio en una red trófica del río Teta, municipio de Buenos Aires- Cauca</v>
          </cell>
          <cell r="C206">
            <v>0</v>
          </cell>
          <cell r="D206">
            <v>20846666</v>
          </cell>
          <cell r="E206">
            <v>0</v>
          </cell>
          <cell r="F206">
            <v>0</v>
          </cell>
          <cell r="G206">
            <v>0</v>
          </cell>
          <cell r="H206">
            <v>20846666</v>
          </cell>
          <cell r="I206">
            <v>20846666</v>
          </cell>
          <cell r="J206">
            <v>20846666</v>
          </cell>
          <cell r="K206">
            <v>14092137</v>
          </cell>
          <cell r="L206">
            <v>14092137</v>
          </cell>
          <cell r="M206">
            <v>10362137</v>
          </cell>
          <cell r="N206">
            <v>10362137</v>
          </cell>
          <cell r="O206">
            <v>10362137</v>
          </cell>
          <cell r="P206">
            <v>10362137</v>
          </cell>
          <cell r="Q206">
            <v>10362137</v>
          </cell>
          <cell r="R206">
            <v>10362137</v>
          </cell>
          <cell r="S206">
            <v>0</v>
          </cell>
          <cell r="T206">
            <v>0</v>
          </cell>
          <cell r="U206">
            <v>6754529</v>
          </cell>
          <cell r="V206">
            <v>32.401003594531602</v>
          </cell>
          <cell r="W206">
            <v>10484529</v>
          </cell>
          <cell r="X206">
            <v>50.293552935515002</v>
          </cell>
          <cell r="Y206">
            <v>10484529</v>
          </cell>
          <cell r="Z206">
            <v>50.293552935515002</v>
          </cell>
          <cell r="AA206">
            <v>3730000</v>
          </cell>
          <cell r="AB206">
            <v>0</v>
          </cell>
          <cell r="AC206">
            <v>0</v>
          </cell>
        </row>
        <row r="207">
          <cell r="A207" t="str">
            <v>I.410.705.304.0</v>
          </cell>
          <cell r="B207" t="str">
            <v>Convenio 000447 de 2018 C.R.C. Evaluar la dinámica del mercurio en una red trófica del río Teta, municipio de Buenos Aires- Cauca</v>
          </cell>
          <cell r="C207">
            <v>0</v>
          </cell>
          <cell r="D207">
            <v>20846666</v>
          </cell>
          <cell r="E207">
            <v>0</v>
          </cell>
          <cell r="F207">
            <v>0</v>
          </cell>
          <cell r="G207">
            <v>0</v>
          </cell>
          <cell r="H207">
            <v>20846666</v>
          </cell>
          <cell r="I207">
            <v>20846666</v>
          </cell>
          <cell r="J207">
            <v>20846666</v>
          </cell>
          <cell r="K207">
            <v>14092137</v>
          </cell>
          <cell r="L207">
            <v>14092137</v>
          </cell>
          <cell r="M207">
            <v>10362137</v>
          </cell>
          <cell r="N207">
            <v>10362137</v>
          </cell>
          <cell r="O207">
            <v>10362137</v>
          </cell>
          <cell r="P207">
            <v>10362137</v>
          </cell>
          <cell r="Q207">
            <v>10362137</v>
          </cell>
          <cell r="R207">
            <v>10362137</v>
          </cell>
          <cell r="S207">
            <v>0</v>
          </cell>
          <cell r="T207">
            <v>0</v>
          </cell>
          <cell r="U207">
            <v>6754529</v>
          </cell>
          <cell r="V207">
            <v>32.401003594531602</v>
          </cell>
          <cell r="W207">
            <v>10484529</v>
          </cell>
          <cell r="X207">
            <v>50.293552935515002</v>
          </cell>
          <cell r="Y207">
            <v>10484529</v>
          </cell>
          <cell r="Z207">
            <v>50.293552935515002</v>
          </cell>
          <cell r="AA207">
            <v>3730000</v>
          </cell>
          <cell r="AB207">
            <v>0</v>
          </cell>
          <cell r="AC207">
            <v>0</v>
          </cell>
        </row>
        <row r="208">
          <cell r="A208" t="str">
            <v>I.410.705.304.0.01</v>
          </cell>
          <cell r="B208" t="str">
            <v>Convenio 000447 de 2018 C.R.C. Evaluar la dinámica del mercurio en una red trófica del río Teta, municipio de Buenos Aires- Cauca</v>
          </cell>
          <cell r="C208">
            <v>0</v>
          </cell>
          <cell r="D208">
            <v>20846666</v>
          </cell>
          <cell r="E208">
            <v>0</v>
          </cell>
          <cell r="F208">
            <v>0</v>
          </cell>
          <cell r="G208">
            <v>0</v>
          </cell>
          <cell r="H208">
            <v>20846666</v>
          </cell>
          <cell r="I208">
            <v>20846666</v>
          </cell>
          <cell r="J208">
            <v>20846666</v>
          </cell>
          <cell r="K208">
            <v>14092137</v>
          </cell>
          <cell r="L208">
            <v>14092137</v>
          </cell>
          <cell r="M208">
            <v>10362137</v>
          </cell>
          <cell r="N208">
            <v>10362137</v>
          </cell>
          <cell r="O208">
            <v>10362137</v>
          </cell>
          <cell r="P208">
            <v>10362137</v>
          </cell>
          <cell r="Q208">
            <v>10362137</v>
          </cell>
          <cell r="R208">
            <v>10362137</v>
          </cell>
          <cell r="S208">
            <v>0</v>
          </cell>
          <cell r="T208">
            <v>0</v>
          </cell>
          <cell r="U208">
            <v>6754529</v>
          </cell>
          <cell r="V208">
            <v>32.401003594531602</v>
          </cell>
          <cell r="W208">
            <v>10484529</v>
          </cell>
          <cell r="X208">
            <v>50.293552935515002</v>
          </cell>
          <cell r="Y208">
            <v>10484529</v>
          </cell>
          <cell r="Z208">
            <v>50.293552935515002</v>
          </cell>
          <cell r="AA208">
            <v>3730000</v>
          </cell>
          <cell r="AB208">
            <v>0</v>
          </cell>
          <cell r="AC208">
            <v>0</v>
          </cell>
        </row>
        <row r="209">
          <cell r="A209" t="str">
            <v>I.410.705.304.0.01.00</v>
          </cell>
          <cell r="B209" t="str">
            <v>Convenio 000447 de 2018 C.R.C. Evaluar la dinámica del mercurio en una red trófica del río Teta, municipio de Buenos Aires- Cauca</v>
          </cell>
          <cell r="C209">
            <v>0</v>
          </cell>
          <cell r="D209">
            <v>20846666</v>
          </cell>
          <cell r="E209">
            <v>0</v>
          </cell>
          <cell r="F209">
            <v>0</v>
          </cell>
          <cell r="G209">
            <v>0</v>
          </cell>
          <cell r="H209">
            <v>20846666</v>
          </cell>
          <cell r="I209">
            <v>20846666</v>
          </cell>
          <cell r="J209">
            <v>20846666</v>
          </cell>
          <cell r="K209">
            <v>14092137</v>
          </cell>
          <cell r="L209">
            <v>14092137</v>
          </cell>
          <cell r="M209">
            <v>10362137</v>
          </cell>
          <cell r="N209">
            <v>10362137</v>
          </cell>
          <cell r="O209">
            <v>10362137</v>
          </cell>
          <cell r="P209">
            <v>10362137</v>
          </cell>
          <cell r="Q209">
            <v>10362137</v>
          </cell>
          <cell r="R209">
            <v>10362137</v>
          </cell>
          <cell r="S209">
            <v>0</v>
          </cell>
          <cell r="T209">
            <v>0</v>
          </cell>
          <cell r="U209">
            <v>6754529</v>
          </cell>
          <cell r="V209">
            <v>32.401003594531602</v>
          </cell>
          <cell r="W209">
            <v>10484529</v>
          </cell>
          <cell r="X209">
            <v>50.293552935515002</v>
          </cell>
          <cell r="Y209">
            <v>10484529</v>
          </cell>
          <cell r="Z209">
            <v>50.293552935515002</v>
          </cell>
          <cell r="AA209">
            <v>3730000</v>
          </cell>
          <cell r="AB209">
            <v>0</v>
          </cell>
          <cell r="AC209">
            <v>0</v>
          </cell>
        </row>
        <row r="210">
          <cell r="A210" t="str">
            <v>I.410.705.304.0.01.00.1</v>
          </cell>
          <cell r="B210" t="str">
            <v>Convenio 000447 de 2018 C.R.C. Evaluar la dinámica del mercurio en una red trófica del río Teta, municipio de Buenos Aires- Cauca</v>
          </cell>
          <cell r="C210">
            <v>0</v>
          </cell>
          <cell r="D210">
            <v>20846666</v>
          </cell>
          <cell r="E210">
            <v>0</v>
          </cell>
          <cell r="F210">
            <v>0</v>
          </cell>
          <cell r="G210">
            <v>0</v>
          </cell>
          <cell r="H210">
            <v>20846666</v>
          </cell>
          <cell r="I210">
            <v>20846666</v>
          </cell>
          <cell r="J210">
            <v>20846666</v>
          </cell>
          <cell r="K210">
            <v>14092137</v>
          </cell>
          <cell r="L210">
            <v>14092137</v>
          </cell>
          <cell r="M210">
            <v>10362137</v>
          </cell>
          <cell r="N210">
            <v>10362137</v>
          </cell>
          <cell r="O210">
            <v>10362137</v>
          </cell>
          <cell r="P210">
            <v>10362137</v>
          </cell>
          <cell r="Q210">
            <v>10362137</v>
          </cell>
          <cell r="R210">
            <v>10362137</v>
          </cell>
          <cell r="S210">
            <v>0</v>
          </cell>
          <cell r="T210">
            <v>0</v>
          </cell>
          <cell r="U210">
            <v>6754529</v>
          </cell>
          <cell r="V210">
            <v>32.401003594531602</v>
          </cell>
          <cell r="W210">
            <v>10484529</v>
          </cell>
          <cell r="X210">
            <v>50.293552935515002</v>
          </cell>
          <cell r="Y210">
            <v>10484529</v>
          </cell>
          <cell r="Z210">
            <v>50.293552935515002</v>
          </cell>
          <cell r="AA210">
            <v>3730000</v>
          </cell>
          <cell r="AB210">
            <v>0</v>
          </cell>
          <cell r="AC210">
            <v>0</v>
          </cell>
        </row>
        <row r="211">
          <cell r="A211" t="str">
            <v>I.410.705.304.0.01.00.1.4901437</v>
          </cell>
          <cell r="B211" t="str">
            <v>Convenio 000447 de 2018 C.R.C.Evaluar la dinámica del mercurio en una red trófica del río Teta, municipio de Buenos Aires- Cauca</v>
          </cell>
          <cell r="C211">
            <v>0</v>
          </cell>
          <cell r="D211">
            <v>20846666</v>
          </cell>
          <cell r="E211">
            <v>0</v>
          </cell>
          <cell r="F211">
            <v>0</v>
          </cell>
          <cell r="G211">
            <v>0</v>
          </cell>
          <cell r="H211">
            <v>20846666</v>
          </cell>
          <cell r="I211">
            <v>20846666</v>
          </cell>
          <cell r="J211">
            <v>20846666</v>
          </cell>
          <cell r="K211">
            <v>14092137</v>
          </cell>
          <cell r="L211">
            <v>14092137</v>
          </cell>
          <cell r="M211">
            <v>10362137</v>
          </cell>
          <cell r="N211">
            <v>10362137</v>
          </cell>
          <cell r="O211">
            <v>10362137</v>
          </cell>
          <cell r="P211">
            <v>10362137</v>
          </cell>
          <cell r="Q211">
            <v>10362137</v>
          </cell>
          <cell r="R211">
            <v>10362137</v>
          </cell>
          <cell r="S211">
            <v>0</v>
          </cell>
          <cell r="T211">
            <v>0</v>
          </cell>
          <cell r="U211">
            <v>6754529</v>
          </cell>
          <cell r="V211">
            <v>32.401003594531602</v>
          </cell>
          <cell r="W211">
            <v>10484529</v>
          </cell>
          <cell r="X211">
            <v>50.293552935515002</v>
          </cell>
          <cell r="Y211">
            <v>10484529</v>
          </cell>
          <cell r="Z211">
            <v>50.293552935515002</v>
          </cell>
          <cell r="AA211">
            <v>3730000</v>
          </cell>
          <cell r="AB211">
            <v>0</v>
          </cell>
          <cell r="AC211">
            <v>0</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Inversión 2018"/>
      <sheetName val="Plan de Inversión 2019"/>
      <sheetName val="Plan de Inversión 2020"/>
      <sheetName val="Plan de Inversión 2021 "/>
      <sheetName val="Consolidado a Septiembre 2020"/>
    </sheetNames>
    <sheetDataSet>
      <sheetData sheetId="0"/>
      <sheetData sheetId="1">
        <row r="24">
          <cell r="H24">
            <v>651800000</v>
          </cell>
        </row>
        <row r="26">
          <cell r="H26">
            <v>447223779</v>
          </cell>
        </row>
        <row r="27">
          <cell r="H27">
            <v>170504096</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5"/>
  <sheetViews>
    <sheetView tabSelected="1" zoomScale="80" zoomScaleNormal="80" workbookViewId="0">
      <pane xSplit="1" ySplit="9" topLeftCell="B10" activePane="bottomRight" state="frozen"/>
      <selection pane="topRight" activeCell="B1" sqref="B1"/>
      <selection pane="bottomLeft" activeCell="A10" sqref="A10"/>
      <selection pane="bottomRight" activeCell="A65" sqref="A65:B65"/>
    </sheetView>
  </sheetViews>
  <sheetFormatPr baseColWidth="10" defaultColWidth="14.42578125" defaultRowHeight="15" customHeight="1" x14ac:dyDescent="0.25"/>
  <cols>
    <col min="1" max="1" width="21.7109375" style="1" customWidth="1"/>
    <col min="2" max="2" width="39.7109375" style="1" customWidth="1"/>
    <col min="3" max="3" width="23.42578125" style="1" hidden="1" customWidth="1"/>
    <col min="4" max="5" width="24.28515625" style="1" hidden="1" customWidth="1"/>
    <col min="6" max="10" width="24.28515625" style="1" customWidth="1"/>
    <col min="11" max="12" width="24.28515625" style="1" hidden="1" customWidth="1"/>
    <col min="13" max="13" width="24.28515625" style="1" customWidth="1"/>
    <col min="14" max="14" width="24.42578125" style="1" customWidth="1"/>
    <col min="15" max="16" width="10.7109375" style="1" customWidth="1"/>
    <col min="17" max="17" width="19.7109375" style="1" customWidth="1"/>
    <col min="18" max="16384" width="14.42578125" style="1"/>
  </cols>
  <sheetData>
    <row r="1" spans="1:14" ht="15" customHeight="1" x14ac:dyDescent="0.25">
      <c r="A1" s="150" t="s">
        <v>0</v>
      </c>
      <c r="B1" s="151"/>
      <c r="C1" s="151"/>
      <c r="D1" s="151"/>
      <c r="E1" s="151"/>
      <c r="F1" s="151"/>
      <c r="G1" s="151"/>
      <c r="H1" s="151"/>
      <c r="I1" s="151"/>
      <c r="J1" s="151"/>
      <c r="K1" s="151"/>
      <c r="L1" s="151"/>
      <c r="M1" s="151"/>
      <c r="N1" s="151"/>
    </row>
    <row r="2" spans="1:14" x14ac:dyDescent="0.25">
      <c r="A2" s="152"/>
      <c r="B2" s="153"/>
      <c r="C2" s="153"/>
      <c r="D2" s="153"/>
      <c r="E2" s="153"/>
      <c r="F2" s="153"/>
      <c r="G2" s="153"/>
      <c r="H2" s="153"/>
      <c r="I2" s="153"/>
      <c r="J2" s="153"/>
      <c r="K2" s="153"/>
      <c r="L2" s="153"/>
      <c r="M2" s="153"/>
      <c r="N2" s="153"/>
    </row>
    <row r="3" spans="1:14" ht="15" customHeight="1" x14ac:dyDescent="0.25">
      <c r="A3" s="154" t="s">
        <v>1</v>
      </c>
      <c r="B3" s="153"/>
      <c r="C3" s="153"/>
      <c r="D3" s="153"/>
      <c r="E3" s="153"/>
      <c r="F3" s="153"/>
      <c r="G3" s="153"/>
      <c r="H3" s="153"/>
      <c r="I3" s="153"/>
      <c r="J3" s="153"/>
      <c r="K3" s="153"/>
      <c r="L3" s="153"/>
      <c r="M3" s="153"/>
      <c r="N3" s="153"/>
    </row>
    <row r="4" spans="1:14" ht="15" customHeight="1" x14ac:dyDescent="0.25">
      <c r="A4" s="152"/>
      <c r="B4" s="153"/>
      <c r="C4" s="153"/>
      <c r="D4" s="153"/>
      <c r="E4" s="153"/>
      <c r="F4" s="153"/>
      <c r="G4" s="153"/>
      <c r="H4" s="153"/>
      <c r="I4" s="153"/>
      <c r="J4" s="153"/>
      <c r="K4" s="153"/>
      <c r="L4" s="153"/>
      <c r="M4" s="153"/>
      <c r="N4" s="153"/>
    </row>
    <row r="5" spans="1:14" ht="14.25" customHeight="1" x14ac:dyDescent="0.25">
      <c r="A5" s="155" t="s">
        <v>2</v>
      </c>
      <c r="B5" s="153"/>
      <c r="C5" s="153"/>
      <c r="D5" s="153"/>
      <c r="E5" s="153"/>
      <c r="F5" s="153"/>
      <c r="G5" s="153"/>
      <c r="H5" s="153"/>
      <c r="I5" s="153"/>
      <c r="J5" s="153"/>
      <c r="K5" s="153"/>
      <c r="L5" s="153"/>
      <c r="M5" s="153"/>
      <c r="N5" s="153"/>
    </row>
    <row r="6" spans="1:14" ht="15" customHeight="1" thickBot="1" x14ac:dyDescent="0.3">
      <c r="A6" s="156"/>
      <c r="B6" s="157"/>
      <c r="C6" s="157"/>
      <c r="D6" s="157"/>
      <c r="E6" s="157"/>
      <c r="F6" s="157"/>
      <c r="G6" s="157"/>
      <c r="H6" s="157"/>
      <c r="I6" s="157"/>
      <c r="J6" s="157"/>
      <c r="K6" s="157"/>
      <c r="L6" s="157"/>
      <c r="M6" s="157"/>
      <c r="N6" s="157"/>
    </row>
    <row r="7" spans="1:14" ht="19.5" customHeight="1" thickBot="1" x14ac:dyDescent="0.3">
      <c r="A7" s="139" t="s">
        <v>3</v>
      </c>
      <c r="B7" s="2" t="s">
        <v>4</v>
      </c>
      <c r="C7" s="149" t="s">
        <v>5</v>
      </c>
      <c r="D7" s="149" t="s">
        <v>6</v>
      </c>
      <c r="E7" s="149" t="s">
        <v>7</v>
      </c>
      <c r="F7" s="158" t="s">
        <v>8</v>
      </c>
      <c r="G7" s="148" t="s">
        <v>9</v>
      </c>
      <c r="H7" s="148" t="s">
        <v>10</v>
      </c>
      <c r="I7" s="148" t="s">
        <v>11</v>
      </c>
      <c r="J7" s="148" t="s">
        <v>12</v>
      </c>
      <c r="K7" s="148" t="s">
        <v>13</v>
      </c>
      <c r="L7" s="148" t="s">
        <v>14</v>
      </c>
      <c r="M7" s="148" t="s">
        <v>15</v>
      </c>
      <c r="N7" s="149" t="s">
        <v>77</v>
      </c>
    </row>
    <row r="8" spans="1:14" ht="37.5" customHeight="1" x14ac:dyDescent="0.25">
      <c r="A8" s="133"/>
      <c r="B8" s="139" t="s">
        <v>16</v>
      </c>
      <c r="C8" s="133"/>
      <c r="D8" s="133"/>
      <c r="E8" s="133"/>
      <c r="F8" s="152"/>
      <c r="G8" s="133"/>
      <c r="H8" s="133"/>
      <c r="I8" s="133"/>
      <c r="J8" s="133"/>
      <c r="K8" s="133"/>
      <c r="L8" s="133"/>
      <c r="M8" s="133"/>
      <c r="N8" s="133"/>
    </row>
    <row r="9" spans="1:14" ht="31.5" customHeight="1" thickBot="1" x14ac:dyDescent="0.3">
      <c r="A9" s="140"/>
      <c r="B9" s="140"/>
      <c r="C9" s="140"/>
      <c r="D9" s="140"/>
      <c r="E9" s="140"/>
      <c r="F9" s="156"/>
      <c r="G9" s="140"/>
      <c r="H9" s="140"/>
      <c r="I9" s="140"/>
      <c r="J9" s="140"/>
      <c r="K9" s="140"/>
      <c r="L9" s="140"/>
      <c r="M9" s="140"/>
      <c r="N9" s="140"/>
    </row>
    <row r="10" spans="1:14" ht="22.5" customHeight="1" x14ac:dyDescent="0.25">
      <c r="A10" s="141" t="s">
        <v>17</v>
      </c>
      <c r="B10" s="3" t="s">
        <v>18</v>
      </c>
      <c r="C10" s="4">
        <v>252000000</v>
      </c>
      <c r="D10" s="4">
        <v>252000000</v>
      </c>
      <c r="E10" s="5">
        <f t="shared" ref="E10:E18" si="0">((D10-C10)/C10)</f>
        <v>0</v>
      </c>
      <c r="F10" s="6">
        <v>140975250</v>
      </c>
      <c r="G10" s="6"/>
      <c r="H10" s="6"/>
      <c r="I10" s="6"/>
      <c r="J10" s="6"/>
      <c r="K10" s="6"/>
      <c r="L10" s="7"/>
      <c r="M10" s="8">
        <f t="shared" ref="M10:M18" si="1">+F10/$N$10</f>
        <v>0.28301886792452829</v>
      </c>
      <c r="N10" s="142">
        <f>+SUM(F10:K18)</f>
        <v>498112550</v>
      </c>
    </row>
    <row r="11" spans="1:14" ht="44.25" customHeight="1" x14ac:dyDescent="0.25">
      <c r="A11" s="133"/>
      <c r="B11" s="9" t="s">
        <v>19</v>
      </c>
      <c r="C11" s="10">
        <v>60000000</v>
      </c>
      <c r="D11" s="10">
        <v>60000000</v>
      </c>
      <c r="E11" s="11">
        <f t="shared" si="0"/>
        <v>0</v>
      </c>
      <c r="F11" s="12">
        <v>46991750</v>
      </c>
      <c r="G11" s="12"/>
      <c r="H11" s="12"/>
      <c r="I11" s="12"/>
      <c r="J11" s="12"/>
      <c r="K11" s="12"/>
      <c r="L11" s="13"/>
      <c r="M11" s="14">
        <f t="shared" si="1"/>
        <v>9.4339622641509441E-2</v>
      </c>
      <c r="N11" s="143"/>
    </row>
    <row r="12" spans="1:14" ht="45" customHeight="1" x14ac:dyDescent="0.25">
      <c r="A12" s="133"/>
      <c r="B12" s="9" t="s">
        <v>20</v>
      </c>
      <c r="C12" s="10">
        <v>80000000</v>
      </c>
      <c r="D12" s="10">
        <v>80000000</v>
      </c>
      <c r="E12" s="11">
        <f t="shared" si="0"/>
        <v>0</v>
      </c>
      <c r="F12" s="12">
        <v>46991750</v>
      </c>
      <c r="G12" s="12"/>
      <c r="H12" s="12"/>
      <c r="I12" s="12"/>
      <c r="J12" s="12"/>
      <c r="K12" s="12"/>
      <c r="L12" s="13"/>
      <c r="M12" s="14">
        <f t="shared" si="1"/>
        <v>9.4339622641509441E-2</v>
      </c>
      <c r="N12" s="143"/>
    </row>
    <row r="13" spans="1:14" ht="32.25" customHeight="1" x14ac:dyDescent="0.25">
      <c r="A13" s="133"/>
      <c r="B13" s="15" t="s">
        <v>21</v>
      </c>
      <c r="C13" s="10">
        <v>40000000</v>
      </c>
      <c r="D13" s="10">
        <v>35000000</v>
      </c>
      <c r="E13" s="11">
        <f t="shared" si="0"/>
        <v>-0.125</v>
      </c>
      <c r="F13" s="12">
        <v>28195050</v>
      </c>
      <c r="G13" s="12"/>
      <c r="H13" s="12"/>
      <c r="I13" s="12"/>
      <c r="J13" s="12"/>
      <c r="K13" s="12"/>
      <c r="L13" s="13"/>
      <c r="M13" s="14">
        <f t="shared" si="1"/>
        <v>5.6603773584905662E-2</v>
      </c>
      <c r="N13" s="143"/>
    </row>
    <row r="14" spans="1:14" ht="25.5" x14ac:dyDescent="0.25">
      <c r="A14" s="133"/>
      <c r="B14" s="9" t="s">
        <v>22</v>
      </c>
      <c r="C14" s="10">
        <v>100000000</v>
      </c>
      <c r="D14" s="10">
        <v>85000000</v>
      </c>
      <c r="E14" s="11">
        <f t="shared" si="0"/>
        <v>-0.15</v>
      </c>
      <c r="F14" s="12">
        <v>56390100</v>
      </c>
      <c r="G14" s="12"/>
      <c r="H14" s="12"/>
      <c r="I14" s="12"/>
      <c r="J14" s="12"/>
      <c r="K14" s="12"/>
      <c r="L14" s="13"/>
      <c r="M14" s="14">
        <f t="shared" si="1"/>
        <v>0.11320754716981132</v>
      </c>
      <c r="N14" s="143"/>
    </row>
    <row r="15" spans="1:14" ht="30" customHeight="1" x14ac:dyDescent="0.25">
      <c r="A15" s="133"/>
      <c r="B15" s="9" t="s">
        <v>23</v>
      </c>
      <c r="C15" s="10">
        <v>50000000</v>
      </c>
      <c r="D15" s="10">
        <v>50000000</v>
      </c>
      <c r="E15" s="11">
        <f t="shared" si="0"/>
        <v>0</v>
      </c>
      <c r="F15" s="12">
        <v>37593400</v>
      </c>
      <c r="G15" s="12"/>
      <c r="H15" s="12"/>
      <c r="I15" s="12"/>
      <c r="J15" s="12"/>
      <c r="K15" s="12"/>
      <c r="L15" s="13"/>
      <c r="M15" s="14">
        <f t="shared" si="1"/>
        <v>7.5471698113207544E-2</v>
      </c>
      <c r="N15" s="143"/>
    </row>
    <row r="16" spans="1:14" ht="36" customHeight="1" x14ac:dyDescent="0.25">
      <c r="A16" s="133"/>
      <c r="B16" s="16" t="s">
        <v>24</v>
      </c>
      <c r="C16" s="10">
        <v>50000000</v>
      </c>
      <c r="D16" s="10">
        <v>45000000</v>
      </c>
      <c r="E16" s="11">
        <f t="shared" si="0"/>
        <v>-0.1</v>
      </c>
      <c r="F16" s="12">
        <v>28195050</v>
      </c>
      <c r="G16" s="12"/>
      <c r="H16" s="12"/>
      <c r="I16" s="12"/>
      <c r="J16" s="12"/>
      <c r="K16" s="12"/>
      <c r="L16" s="13"/>
      <c r="M16" s="14">
        <f t="shared" si="1"/>
        <v>5.6603773584905662E-2</v>
      </c>
      <c r="N16" s="143"/>
    </row>
    <row r="17" spans="1:14" ht="69" customHeight="1" x14ac:dyDescent="0.25">
      <c r="A17" s="133"/>
      <c r="B17" s="16" t="s">
        <v>25</v>
      </c>
      <c r="C17" s="10">
        <v>50000000</v>
      </c>
      <c r="D17" s="10">
        <v>45000000</v>
      </c>
      <c r="E17" s="11">
        <f t="shared" si="0"/>
        <v>-0.1</v>
      </c>
      <c r="F17" s="12">
        <v>53422200</v>
      </c>
      <c r="G17" s="12"/>
      <c r="H17" s="12"/>
      <c r="I17" s="12"/>
      <c r="J17" s="12"/>
      <c r="K17" s="12"/>
      <c r="L17" s="13"/>
      <c r="M17" s="14">
        <f t="shared" si="1"/>
        <v>0.10724925521350546</v>
      </c>
      <c r="N17" s="143"/>
    </row>
    <row r="18" spans="1:14" ht="42.75" customHeight="1" thickBot="1" x14ac:dyDescent="0.3">
      <c r="A18" s="133"/>
      <c r="B18" s="16" t="s">
        <v>26</v>
      </c>
      <c r="C18" s="10">
        <v>35000000</v>
      </c>
      <c r="D18" s="10">
        <v>30000000</v>
      </c>
      <c r="E18" s="11">
        <f t="shared" si="0"/>
        <v>-0.14285714285714285</v>
      </c>
      <c r="F18" s="12">
        <v>59358000</v>
      </c>
      <c r="G18" s="12"/>
      <c r="H18" s="12"/>
      <c r="I18" s="12"/>
      <c r="J18" s="12"/>
      <c r="K18" s="12"/>
      <c r="L18" s="13"/>
      <c r="M18" s="14">
        <f t="shared" si="1"/>
        <v>0.11916583912611718</v>
      </c>
      <c r="N18" s="143"/>
    </row>
    <row r="19" spans="1:14" ht="48" customHeight="1" x14ac:dyDescent="0.25">
      <c r="A19" s="144" t="s">
        <v>27</v>
      </c>
      <c r="B19" s="17" t="s">
        <v>28</v>
      </c>
      <c r="C19" s="18">
        <v>200000000</v>
      </c>
      <c r="D19" s="18">
        <v>200000000</v>
      </c>
      <c r="E19" s="19">
        <f t="shared" ref="E19:E20" si="2">((D19-C19)/C19)</f>
        <v>0</v>
      </c>
      <c r="F19" s="20">
        <v>140975250</v>
      </c>
      <c r="G19" s="21"/>
      <c r="H19" s="21"/>
      <c r="I19" s="21"/>
      <c r="J19" s="21"/>
      <c r="K19" s="21"/>
      <c r="L19" s="22"/>
      <c r="M19" s="23">
        <f>+F19/$N$19</f>
        <v>0.28499999999999998</v>
      </c>
      <c r="N19" s="145">
        <f>+SUM(F19:K20)</f>
        <v>494650000</v>
      </c>
    </row>
    <row r="20" spans="1:14" ht="52.5" customHeight="1" thickBot="1" x14ac:dyDescent="0.3">
      <c r="A20" s="133"/>
      <c r="B20" s="24" t="s">
        <v>29</v>
      </c>
      <c r="C20" s="25">
        <v>308000000</v>
      </c>
      <c r="D20" s="25">
        <v>450000000</v>
      </c>
      <c r="E20" s="26">
        <f t="shared" si="2"/>
        <v>0.46103896103896103</v>
      </c>
      <c r="F20" s="27">
        <v>353674750</v>
      </c>
      <c r="G20" s="28"/>
      <c r="H20" s="28"/>
      <c r="I20" s="28"/>
      <c r="J20" s="28"/>
      <c r="K20" s="28"/>
      <c r="L20" s="29"/>
      <c r="M20" s="30">
        <f>+F20/$N$19</f>
        <v>0.71499999999999997</v>
      </c>
      <c r="N20" s="133"/>
    </row>
    <row r="21" spans="1:14" ht="33.75" customHeight="1" x14ac:dyDescent="0.25">
      <c r="A21" s="146" t="s">
        <v>30</v>
      </c>
      <c r="B21" s="31" t="s">
        <v>31</v>
      </c>
      <c r="C21" s="32">
        <v>174800861</v>
      </c>
      <c r="D21" s="33">
        <v>567133891</v>
      </c>
      <c r="E21" s="34">
        <f t="shared" ref="E21:E24" si="3">((D21-C21)/C21)</f>
        <v>2.2444570796479084</v>
      </c>
      <c r="F21" s="35">
        <v>197860000</v>
      </c>
      <c r="G21" s="36"/>
      <c r="H21" s="36"/>
      <c r="I21" s="36"/>
      <c r="J21" s="36"/>
      <c r="K21" s="36"/>
      <c r="L21" s="36"/>
      <c r="M21" s="37">
        <f>+F21/$N$21</f>
        <v>0.29925162893705476</v>
      </c>
      <c r="N21" s="147">
        <f>+SUM(F21:K24)</f>
        <v>661182700</v>
      </c>
    </row>
    <row r="22" spans="1:14" ht="31.5" customHeight="1" x14ac:dyDescent="0.25">
      <c r="A22" s="133"/>
      <c r="B22" s="38" t="s">
        <v>32</v>
      </c>
      <c r="C22" s="39">
        <f>+'[3]Plan de Inversión 2019'!H24</f>
        <v>651800000</v>
      </c>
      <c r="D22" s="40">
        <v>430000000</v>
      </c>
      <c r="E22" s="41">
        <f t="shared" si="3"/>
        <v>-0.34028843203436637</v>
      </c>
      <c r="F22" s="42">
        <v>197860000</v>
      </c>
      <c r="G22" s="43"/>
      <c r="H22" s="43"/>
      <c r="I22" s="43"/>
      <c r="J22" s="43"/>
      <c r="K22" s="43"/>
      <c r="L22" s="43"/>
      <c r="M22" s="44">
        <f>+F22/$N$21</f>
        <v>0.29925162893705476</v>
      </c>
      <c r="N22" s="133"/>
    </row>
    <row r="23" spans="1:14" ht="36" customHeight="1" x14ac:dyDescent="0.25">
      <c r="A23" s="133"/>
      <c r="B23" s="38" t="s">
        <v>33</v>
      </c>
      <c r="C23" s="39">
        <f>+'[3]Plan de Inversión 2019'!H26</f>
        <v>447223779</v>
      </c>
      <c r="D23" s="45">
        <v>177000000</v>
      </c>
      <c r="E23" s="41">
        <f t="shared" si="3"/>
        <v>-0.60422498017485782</v>
      </c>
      <c r="F23" s="46">
        <v>118716000</v>
      </c>
      <c r="G23" s="43"/>
      <c r="H23" s="43"/>
      <c r="I23" s="43">
        <f>51000000+18281700</f>
        <v>69281700</v>
      </c>
      <c r="J23" s="43"/>
      <c r="K23" s="43"/>
      <c r="L23" s="43"/>
      <c r="M23" s="47">
        <f>+(F23+I23)/$N$21</f>
        <v>0.28433547943707543</v>
      </c>
      <c r="N23" s="133"/>
    </row>
    <row r="24" spans="1:14" ht="36.75" customHeight="1" thickBot="1" x14ac:dyDescent="0.3">
      <c r="A24" s="133"/>
      <c r="B24" s="38" t="s">
        <v>34</v>
      </c>
      <c r="C24" s="39">
        <f>+'[3]Plan de Inversión 2019'!H27</f>
        <v>170504096</v>
      </c>
      <c r="D24" s="45">
        <v>83000000</v>
      </c>
      <c r="E24" s="41">
        <f t="shared" si="3"/>
        <v>-0.51320817536254382</v>
      </c>
      <c r="F24" s="46">
        <v>49465000</v>
      </c>
      <c r="G24" s="43"/>
      <c r="H24" s="43"/>
      <c r="I24" s="43">
        <v>28000000</v>
      </c>
      <c r="J24" s="43"/>
      <c r="K24" s="43"/>
      <c r="L24" s="43"/>
      <c r="M24" s="47">
        <f>+(F24+I24)/$N$21</f>
        <v>0.11716126268881506</v>
      </c>
      <c r="N24" s="133"/>
    </row>
    <row r="25" spans="1:14" ht="54.75" customHeight="1" x14ac:dyDescent="0.25">
      <c r="A25" s="132" t="s">
        <v>35</v>
      </c>
      <c r="B25" s="51" t="s">
        <v>36</v>
      </c>
      <c r="C25" s="52">
        <v>97918350</v>
      </c>
      <c r="D25" s="53">
        <v>80000000</v>
      </c>
      <c r="E25" s="54">
        <f t="shared" ref="E25:E31" si="4">((D25-C25)/C25)</f>
        <v>-0.18299276897537592</v>
      </c>
      <c r="F25" s="55">
        <v>98930000</v>
      </c>
      <c r="G25" s="56"/>
      <c r="H25" s="56"/>
      <c r="I25" s="56"/>
      <c r="J25" s="56"/>
      <c r="K25" s="56"/>
      <c r="L25" s="56"/>
      <c r="M25" s="57">
        <f t="shared" ref="M25:M31" si="5">+F25/$N$25</f>
        <v>7.9442287167040118E-2</v>
      </c>
      <c r="N25" s="134">
        <f>+SUM(F25:K32)</f>
        <v>1245306543</v>
      </c>
    </row>
    <row r="26" spans="1:14" ht="50.25" customHeight="1" x14ac:dyDescent="0.25">
      <c r="A26" s="133"/>
      <c r="B26" s="58" t="s">
        <v>37</v>
      </c>
      <c r="C26" s="59">
        <v>76901026</v>
      </c>
      <c r="D26" s="60">
        <v>40000000</v>
      </c>
      <c r="E26" s="61">
        <f t="shared" si="4"/>
        <v>-0.47985089301669392</v>
      </c>
      <c r="F26" s="62">
        <v>89037000</v>
      </c>
      <c r="G26" s="63"/>
      <c r="H26" s="63"/>
      <c r="I26" s="63"/>
      <c r="J26" s="63"/>
      <c r="K26" s="63"/>
      <c r="L26" s="63"/>
      <c r="M26" s="64">
        <f t="shared" si="5"/>
        <v>7.1498058450336105E-2</v>
      </c>
      <c r="N26" s="133"/>
    </row>
    <row r="27" spans="1:14" ht="32.25" customHeight="1" x14ac:dyDescent="0.25">
      <c r="A27" s="133"/>
      <c r="B27" s="58" t="s">
        <v>38</v>
      </c>
      <c r="C27" s="59">
        <v>60000000</v>
      </c>
      <c r="D27" s="60">
        <v>60000000</v>
      </c>
      <c r="E27" s="61">
        <f t="shared" si="4"/>
        <v>0</v>
      </c>
      <c r="F27" s="62">
        <v>82111900</v>
      </c>
      <c r="G27" s="63"/>
      <c r="H27" s="63"/>
      <c r="I27" s="63"/>
      <c r="J27" s="63"/>
      <c r="K27" s="63"/>
      <c r="L27" s="63"/>
      <c r="M27" s="65">
        <f t="shared" si="5"/>
        <v>6.5937098348643308E-2</v>
      </c>
      <c r="N27" s="133"/>
    </row>
    <row r="28" spans="1:14" ht="36" customHeight="1" x14ac:dyDescent="0.25">
      <c r="A28" s="133"/>
      <c r="B28" s="66" t="s">
        <v>39</v>
      </c>
      <c r="C28" s="59">
        <v>125000000</v>
      </c>
      <c r="D28" s="60">
        <v>130000000</v>
      </c>
      <c r="E28" s="61">
        <f t="shared" si="4"/>
        <v>0.04</v>
      </c>
      <c r="F28" s="62">
        <v>75186800</v>
      </c>
      <c r="G28" s="63"/>
      <c r="H28" s="63"/>
      <c r="I28" s="63"/>
      <c r="J28" s="63"/>
      <c r="K28" s="63"/>
      <c r="L28" s="63"/>
      <c r="M28" s="65">
        <f t="shared" si="5"/>
        <v>6.0376138246950491E-2</v>
      </c>
      <c r="N28" s="133"/>
    </row>
    <row r="29" spans="1:14" ht="27.75" customHeight="1" x14ac:dyDescent="0.25">
      <c r="A29" s="133"/>
      <c r="B29" s="67" t="s">
        <v>40</v>
      </c>
      <c r="C29" s="68">
        <v>450000000</v>
      </c>
      <c r="D29" s="60">
        <v>490000000</v>
      </c>
      <c r="E29" s="61">
        <f t="shared" si="4"/>
        <v>8.8888888888888892E-2</v>
      </c>
      <c r="F29" s="62">
        <v>341308500</v>
      </c>
      <c r="G29" s="63"/>
      <c r="H29" s="63"/>
      <c r="I29" s="63"/>
      <c r="J29" s="63"/>
      <c r="K29" s="63"/>
      <c r="L29" s="63"/>
      <c r="M29" s="65">
        <f t="shared" si="5"/>
        <v>0.27407589072628841</v>
      </c>
      <c r="N29" s="133"/>
    </row>
    <row r="30" spans="1:14" ht="52.5" customHeight="1" x14ac:dyDescent="0.25">
      <c r="A30" s="133"/>
      <c r="B30" s="67" t="s">
        <v>41</v>
      </c>
      <c r="C30" s="68">
        <v>102768212</v>
      </c>
      <c r="D30" s="60">
        <v>110000000</v>
      </c>
      <c r="E30" s="61">
        <f t="shared" si="4"/>
        <v>7.0369892199739742E-2</v>
      </c>
      <c r="F30" s="62">
        <v>84090500</v>
      </c>
      <c r="G30" s="63"/>
      <c r="H30" s="63"/>
      <c r="I30" s="63"/>
      <c r="J30" s="63"/>
      <c r="K30" s="63"/>
      <c r="L30" s="63"/>
      <c r="M30" s="65">
        <f t="shared" si="5"/>
        <v>6.7525944091984105E-2</v>
      </c>
      <c r="N30" s="133"/>
    </row>
    <row r="31" spans="1:14" ht="30.75" customHeight="1" thickBot="1" x14ac:dyDescent="0.3">
      <c r="A31" s="133"/>
      <c r="B31" s="67" t="s">
        <v>42</v>
      </c>
      <c r="C31" s="69">
        <v>120000000</v>
      </c>
      <c r="D31" s="60">
        <v>139000000</v>
      </c>
      <c r="E31" s="61">
        <f t="shared" si="4"/>
        <v>0.15833333333333333</v>
      </c>
      <c r="F31" s="62">
        <v>141964550</v>
      </c>
      <c r="G31" s="63"/>
      <c r="H31" s="63"/>
      <c r="I31" s="63"/>
      <c r="J31" s="63"/>
      <c r="K31" s="63"/>
      <c r="L31" s="63"/>
      <c r="M31" s="65">
        <f t="shared" si="5"/>
        <v>0.11399968208470258</v>
      </c>
      <c r="N31" s="133"/>
    </row>
    <row r="32" spans="1:14" ht="30.75" customHeight="1" thickBot="1" x14ac:dyDescent="0.3">
      <c r="A32" s="133"/>
      <c r="B32" s="70" t="s">
        <v>43</v>
      </c>
      <c r="C32" s="69"/>
      <c r="D32" s="71"/>
      <c r="E32" s="72"/>
      <c r="F32" s="73"/>
      <c r="G32" s="74"/>
      <c r="H32" s="74"/>
      <c r="I32" s="75">
        <f>260595274+72082019</f>
        <v>332677293</v>
      </c>
      <c r="J32" s="75"/>
      <c r="K32" s="75"/>
      <c r="L32" s="75"/>
      <c r="M32" s="65">
        <f>+I32/$N$25</f>
        <v>0.26714490088405485</v>
      </c>
      <c r="N32" s="133"/>
    </row>
    <row r="33" spans="1:14" ht="33" hidden="1" customHeight="1" x14ac:dyDescent="0.25">
      <c r="A33" s="135" t="s">
        <v>44</v>
      </c>
      <c r="B33" s="76" t="s">
        <v>45</v>
      </c>
      <c r="C33" s="77">
        <v>528414996</v>
      </c>
      <c r="D33" s="77">
        <v>649498698</v>
      </c>
      <c r="E33" s="78">
        <f t="shared" ref="E33:E34" si="6">((D33-C33)/C33)</f>
        <v>0.22914509034864711</v>
      </c>
      <c r="F33" s="79"/>
      <c r="G33" s="80"/>
      <c r="H33" s="80"/>
      <c r="I33" s="80"/>
      <c r="J33" s="80"/>
      <c r="K33" s="80"/>
      <c r="L33" s="80"/>
      <c r="M33" s="81">
        <f>+H33/$N$33</f>
        <v>0</v>
      </c>
      <c r="N33" s="136">
        <f>+SUM(F33:L64)</f>
        <v>7354868711.9766006</v>
      </c>
    </row>
    <row r="34" spans="1:14" ht="46.5" customHeight="1" x14ac:dyDescent="0.25">
      <c r="A34" s="133"/>
      <c r="B34" s="82" t="s">
        <v>46</v>
      </c>
      <c r="C34" s="83">
        <v>711997629</v>
      </c>
      <c r="D34" s="83">
        <v>614049333</v>
      </c>
      <c r="E34" s="84">
        <f t="shared" si="6"/>
        <v>-0.137568289570807</v>
      </c>
      <c r="F34" s="85"/>
      <c r="G34" s="86"/>
      <c r="H34" s="86">
        <v>1350000000</v>
      </c>
      <c r="I34" s="86"/>
      <c r="J34" s="86"/>
      <c r="K34" s="86"/>
      <c r="L34" s="86"/>
      <c r="M34" s="81">
        <f>+H34/$N$33</f>
        <v>0.18355188282309817</v>
      </c>
      <c r="N34" s="133"/>
    </row>
    <row r="35" spans="1:14" ht="60" customHeight="1" x14ac:dyDescent="0.25">
      <c r="A35" s="133"/>
      <c r="B35" s="87" t="s">
        <v>47</v>
      </c>
      <c r="C35" s="83"/>
      <c r="D35" s="83"/>
      <c r="E35" s="84"/>
      <c r="F35" s="85"/>
      <c r="G35" s="86">
        <v>500000000</v>
      </c>
      <c r="H35" s="86"/>
      <c r="I35" s="86"/>
      <c r="J35" s="86"/>
      <c r="K35" s="86"/>
      <c r="L35" s="86"/>
      <c r="M35" s="81">
        <f>+G35/$N$33</f>
        <v>6.7982178823369696E-2</v>
      </c>
      <c r="N35" s="133"/>
    </row>
    <row r="36" spans="1:14" ht="41.25" customHeight="1" x14ac:dyDescent="0.25">
      <c r="A36" s="133"/>
      <c r="B36" s="88" t="s">
        <v>48</v>
      </c>
      <c r="C36" s="83">
        <v>0</v>
      </c>
      <c r="D36" s="83">
        <v>130000000</v>
      </c>
      <c r="E36" s="84" t="e">
        <f t="shared" ref="E36:E45" si="7">((D36-C36)/C36)</f>
        <v>#DIV/0!</v>
      </c>
      <c r="F36" s="85"/>
      <c r="G36" s="86">
        <v>100000000</v>
      </c>
      <c r="H36" s="86"/>
      <c r="I36" s="86"/>
      <c r="J36" s="86"/>
      <c r="K36" s="86"/>
      <c r="L36" s="86"/>
      <c r="M36" s="81">
        <f>+G36/$N$33</f>
        <v>1.3596435764673939E-2</v>
      </c>
      <c r="N36" s="133"/>
    </row>
    <row r="37" spans="1:14" ht="51" customHeight="1" x14ac:dyDescent="0.25">
      <c r="A37" s="133"/>
      <c r="B37" s="88" t="s">
        <v>49</v>
      </c>
      <c r="C37" s="83">
        <v>14928000</v>
      </c>
      <c r="D37" s="83">
        <v>0</v>
      </c>
      <c r="E37" s="84">
        <f t="shared" si="7"/>
        <v>-1</v>
      </c>
      <c r="F37" s="85">
        <v>51740390</v>
      </c>
      <c r="G37" s="86"/>
      <c r="H37" s="86"/>
      <c r="I37" s="86"/>
      <c r="J37" s="86"/>
      <c r="K37" s="86"/>
      <c r="L37" s="86"/>
      <c r="M37" s="81">
        <f>+F37/$N$33</f>
        <v>7.0348488907417779E-3</v>
      </c>
      <c r="N37" s="133"/>
    </row>
    <row r="38" spans="1:14" ht="43.5" customHeight="1" x14ac:dyDescent="0.25">
      <c r="A38" s="133"/>
      <c r="B38" s="88" t="s">
        <v>50</v>
      </c>
      <c r="C38" s="83">
        <v>227579765</v>
      </c>
      <c r="D38" s="83">
        <v>189356643</v>
      </c>
      <c r="E38" s="84">
        <f t="shared" si="7"/>
        <v>-0.16795483552766652</v>
      </c>
      <c r="F38" s="85">
        <v>98930000</v>
      </c>
      <c r="G38" s="86"/>
      <c r="H38" s="86"/>
      <c r="I38" s="86"/>
      <c r="J38" s="86"/>
      <c r="K38" s="86"/>
      <c r="L38" s="86"/>
      <c r="M38" s="81">
        <f>+F38/$N$33</f>
        <v>1.3450953901991927E-2</v>
      </c>
      <c r="N38" s="133"/>
    </row>
    <row r="39" spans="1:14" ht="42" customHeight="1" x14ac:dyDescent="0.25">
      <c r="A39" s="133"/>
      <c r="B39" s="88" t="s">
        <v>51</v>
      </c>
      <c r="C39" s="83">
        <v>251031291</v>
      </c>
      <c r="D39" s="83">
        <v>170000000</v>
      </c>
      <c r="E39" s="84">
        <f t="shared" si="7"/>
        <v>-0.32279358751335901</v>
      </c>
      <c r="F39" s="85">
        <v>197860000</v>
      </c>
      <c r="G39" s="86"/>
      <c r="H39" s="86"/>
      <c r="I39" s="86">
        <f>139874504+10970043</f>
        <v>150844547</v>
      </c>
      <c r="J39" s="86"/>
      <c r="K39" s="86"/>
      <c r="L39" s="86"/>
      <c r="M39" s="81">
        <f>+(F39+I39)/$N$33</f>
        <v>4.7411389741352242E-2</v>
      </c>
      <c r="N39" s="133"/>
    </row>
    <row r="40" spans="1:14" ht="45.75" customHeight="1" x14ac:dyDescent="0.25">
      <c r="A40" s="133"/>
      <c r="B40" s="88" t="s">
        <v>52</v>
      </c>
      <c r="C40" s="83">
        <v>0</v>
      </c>
      <c r="D40" s="83">
        <v>320000000</v>
      </c>
      <c r="E40" s="84" t="e">
        <f t="shared" si="7"/>
        <v>#DIV/0!</v>
      </c>
      <c r="F40" s="85"/>
      <c r="G40" s="86"/>
      <c r="H40" s="86"/>
      <c r="I40" s="86">
        <v>48845335</v>
      </c>
      <c r="J40" s="86"/>
      <c r="K40" s="86"/>
      <c r="L40" s="86"/>
      <c r="M40" s="81">
        <f>+I40/$N$33</f>
        <v>6.6412245973147968E-3</v>
      </c>
      <c r="N40" s="133"/>
    </row>
    <row r="41" spans="1:14" ht="57" customHeight="1" x14ac:dyDescent="0.25">
      <c r="A41" s="133"/>
      <c r="B41" s="88" t="s">
        <v>53</v>
      </c>
      <c r="C41" s="83">
        <v>1233927823</v>
      </c>
      <c r="D41" s="83">
        <v>57000000</v>
      </c>
      <c r="E41" s="84">
        <f t="shared" si="7"/>
        <v>-0.95380605012907627</v>
      </c>
      <c r="F41" s="85">
        <v>160063656.97659999</v>
      </c>
      <c r="G41" s="86"/>
      <c r="H41" s="86"/>
      <c r="I41" s="86"/>
      <c r="J41" s="86"/>
      <c r="K41" s="86"/>
      <c r="L41" s="86"/>
      <c r="M41" s="81">
        <f>+F41/$N$33</f>
        <v>2.1762952303411454E-2</v>
      </c>
      <c r="N41" s="133"/>
    </row>
    <row r="42" spans="1:14" ht="63.75" customHeight="1" x14ac:dyDescent="0.25">
      <c r="A42" s="133"/>
      <c r="B42" s="88" t="s">
        <v>54</v>
      </c>
      <c r="C42" s="83">
        <v>1965431210</v>
      </c>
      <c r="D42" s="83">
        <v>210000000</v>
      </c>
      <c r="E42" s="84">
        <f t="shared" si="7"/>
        <v>-0.89315321801570458</v>
      </c>
      <c r="F42" s="85"/>
      <c r="G42" s="89"/>
      <c r="H42" s="86">
        <v>50000000</v>
      </c>
      <c r="I42" s="86">
        <v>22882697</v>
      </c>
      <c r="J42" s="89"/>
      <c r="K42" s="89"/>
      <c r="L42" s="86"/>
      <c r="M42" s="81">
        <f>+(H42+I42)/$N$33</f>
        <v>9.9094490811669402E-3</v>
      </c>
      <c r="N42" s="133"/>
    </row>
    <row r="43" spans="1:14" ht="68.25" hidden="1" customHeight="1" x14ac:dyDescent="0.25">
      <c r="A43" s="133"/>
      <c r="B43" s="90" t="s">
        <v>55</v>
      </c>
      <c r="C43" s="83">
        <v>471571161</v>
      </c>
      <c r="D43" s="83">
        <v>583000000</v>
      </c>
      <c r="E43" s="84">
        <f t="shared" si="7"/>
        <v>0.23629273419457472</v>
      </c>
      <c r="F43" s="85">
        <v>0</v>
      </c>
      <c r="G43" s="86"/>
      <c r="H43" s="89"/>
      <c r="I43" s="89"/>
      <c r="J43" s="89"/>
      <c r="K43" s="89"/>
      <c r="L43" s="86"/>
      <c r="M43" s="81">
        <f t="shared" ref="M43:M51" si="8">+H43/$N$33</f>
        <v>0</v>
      </c>
      <c r="N43" s="133"/>
    </row>
    <row r="44" spans="1:14" ht="50.25" customHeight="1" x14ac:dyDescent="0.25">
      <c r="A44" s="133"/>
      <c r="B44" s="88" t="s">
        <v>56</v>
      </c>
      <c r="C44" s="83">
        <v>820429305</v>
      </c>
      <c r="D44" s="83">
        <v>928206627</v>
      </c>
      <c r="E44" s="84">
        <f t="shared" si="7"/>
        <v>0.13136698231421659</v>
      </c>
      <c r="F44" s="85">
        <v>190242390</v>
      </c>
      <c r="G44" s="86"/>
      <c r="H44" s="86"/>
      <c r="I44" s="86"/>
      <c r="J44" s="86"/>
      <c r="K44" s="86"/>
      <c r="L44" s="86"/>
      <c r="M44" s="81">
        <f>+F44/$N$33</f>
        <v>2.5866184353530476E-2</v>
      </c>
      <c r="N44" s="133"/>
    </row>
    <row r="45" spans="1:14" ht="55.5" hidden="1" customHeight="1" x14ac:dyDescent="0.25">
      <c r="A45" s="133"/>
      <c r="B45" s="88" t="s">
        <v>57</v>
      </c>
      <c r="C45" s="83">
        <v>300000000</v>
      </c>
      <c r="D45" s="83">
        <v>412315144</v>
      </c>
      <c r="E45" s="84">
        <f t="shared" si="7"/>
        <v>0.37438381333333332</v>
      </c>
      <c r="F45" s="85"/>
      <c r="G45" s="86"/>
      <c r="H45" s="86"/>
      <c r="I45" s="86"/>
      <c r="J45" s="86"/>
      <c r="K45" s="89"/>
      <c r="L45" s="86"/>
      <c r="M45" s="81">
        <f>+F45/$N$33</f>
        <v>0</v>
      </c>
      <c r="N45" s="133"/>
    </row>
    <row r="46" spans="1:14" ht="55.5" customHeight="1" x14ac:dyDescent="0.25">
      <c r="A46" s="133"/>
      <c r="B46" s="88" t="s">
        <v>58</v>
      </c>
      <c r="C46" s="83"/>
      <c r="D46" s="83"/>
      <c r="E46" s="84"/>
      <c r="F46" s="85"/>
      <c r="G46" s="86"/>
      <c r="H46" s="86"/>
      <c r="I46" s="86"/>
      <c r="J46" s="86">
        <v>673129048</v>
      </c>
      <c r="K46" s="89"/>
      <c r="L46" s="86"/>
      <c r="M46" s="81">
        <f>+J46/N33</f>
        <v>9.1521558624681199E-2</v>
      </c>
      <c r="N46" s="133"/>
    </row>
    <row r="47" spans="1:14" ht="55.5" customHeight="1" x14ac:dyDescent="0.25">
      <c r="A47" s="133"/>
      <c r="B47" s="88" t="s">
        <v>59</v>
      </c>
      <c r="C47" s="83"/>
      <c r="D47" s="83"/>
      <c r="E47" s="84"/>
      <c r="F47" s="85"/>
      <c r="G47" s="86"/>
      <c r="H47" s="86">
        <v>200000000</v>
      </c>
      <c r="I47" s="86"/>
      <c r="J47" s="86"/>
      <c r="K47" s="89"/>
      <c r="L47" s="86"/>
      <c r="M47" s="81">
        <f t="shared" si="8"/>
        <v>2.7192871529347878E-2</v>
      </c>
      <c r="N47" s="133"/>
    </row>
    <row r="48" spans="1:14" ht="70.5" customHeight="1" x14ac:dyDescent="0.25">
      <c r="A48" s="133"/>
      <c r="B48" s="88" t="s">
        <v>60</v>
      </c>
      <c r="C48" s="83">
        <v>1082849239</v>
      </c>
      <c r="D48" s="83">
        <v>143986216</v>
      </c>
      <c r="E48" s="84">
        <f t="shared" ref="E48:E54" si="9">((D48-C48)/C48)</f>
        <v>-0.86703022838805355</v>
      </c>
      <c r="F48" s="85">
        <v>279675110</v>
      </c>
      <c r="G48" s="86"/>
      <c r="H48" s="86"/>
      <c r="I48" s="86"/>
      <c r="J48" s="86"/>
      <c r="K48" s="86"/>
      <c r="L48" s="86"/>
      <c r="M48" s="81">
        <f>+F48/$N$33</f>
        <v>3.8025846680931182E-2</v>
      </c>
      <c r="N48" s="133"/>
    </row>
    <row r="49" spans="1:14" ht="71.25" customHeight="1" x14ac:dyDescent="0.25">
      <c r="A49" s="133"/>
      <c r="B49" s="88" t="s">
        <v>61</v>
      </c>
      <c r="C49" s="83">
        <v>200686562</v>
      </c>
      <c r="D49" s="83">
        <v>400000000</v>
      </c>
      <c r="E49" s="84">
        <f t="shared" si="9"/>
        <v>0.99315786774004333</v>
      </c>
      <c r="F49" s="85"/>
      <c r="G49" s="89"/>
      <c r="H49" s="86">
        <v>62000000</v>
      </c>
      <c r="I49" s="86">
        <f>109700430+38341974</f>
        <v>148042404</v>
      </c>
      <c r="J49" s="86"/>
      <c r="K49" s="89"/>
      <c r="L49" s="86"/>
      <c r="M49" s="81">
        <f>+(H49+I49)/$N$33</f>
        <v>2.8558280538436925E-2</v>
      </c>
      <c r="N49" s="133"/>
    </row>
    <row r="50" spans="1:14" ht="48.75" customHeight="1" x14ac:dyDescent="0.25">
      <c r="A50" s="133"/>
      <c r="B50" s="88" t="s">
        <v>62</v>
      </c>
      <c r="C50" s="83">
        <v>484743726</v>
      </c>
      <c r="D50" s="83">
        <v>136158371</v>
      </c>
      <c r="E50" s="84">
        <f t="shared" si="9"/>
        <v>-0.71911266985640165</v>
      </c>
      <c r="F50" s="85">
        <v>128609000</v>
      </c>
      <c r="G50" s="86"/>
      <c r="H50" s="86"/>
      <c r="I50" s="86"/>
      <c r="J50" s="86"/>
      <c r="K50" s="86"/>
      <c r="L50" s="86"/>
      <c r="M50" s="81">
        <f>+F50/$N$33</f>
        <v>1.7486240072589507E-2</v>
      </c>
      <c r="N50" s="133"/>
    </row>
    <row r="51" spans="1:14" ht="30" hidden="1" customHeight="1" x14ac:dyDescent="0.25">
      <c r="A51" s="133"/>
      <c r="B51" s="90" t="s">
        <v>63</v>
      </c>
      <c r="C51" s="83">
        <v>0</v>
      </c>
      <c r="D51" s="83">
        <v>520000000</v>
      </c>
      <c r="E51" s="84" t="e">
        <f t="shared" si="9"/>
        <v>#DIV/0!</v>
      </c>
      <c r="F51" s="85"/>
      <c r="G51" s="89"/>
      <c r="H51" s="89"/>
      <c r="I51" s="89"/>
      <c r="J51" s="89"/>
      <c r="K51" s="89"/>
      <c r="L51" s="86"/>
      <c r="M51" s="81">
        <f t="shared" si="8"/>
        <v>0</v>
      </c>
      <c r="N51" s="133"/>
    </row>
    <row r="52" spans="1:14" ht="45" customHeight="1" x14ac:dyDescent="0.25">
      <c r="A52" s="133"/>
      <c r="B52" s="87" t="s">
        <v>64</v>
      </c>
      <c r="C52" s="83">
        <v>278089822</v>
      </c>
      <c r="D52" s="83">
        <v>203123881</v>
      </c>
      <c r="E52" s="84">
        <f t="shared" si="9"/>
        <v>-0.26957455853957862</v>
      </c>
      <c r="F52" s="85">
        <v>113769500</v>
      </c>
      <c r="G52" s="86"/>
      <c r="H52" s="86"/>
      <c r="I52" s="86"/>
      <c r="J52" s="86"/>
      <c r="K52" s="86"/>
      <c r="L52" s="86"/>
      <c r="M52" s="81">
        <f>+F52/$N$33</f>
        <v>1.5468596987290717E-2</v>
      </c>
      <c r="N52" s="133"/>
    </row>
    <row r="53" spans="1:14" ht="55.5" customHeight="1" x14ac:dyDescent="0.25">
      <c r="A53" s="133"/>
      <c r="B53" s="87" t="s">
        <v>65</v>
      </c>
      <c r="C53" s="83">
        <v>300303656</v>
      </c>
      <c r="D53" s="83">
        <v>1672430122</v>
      </c>
      <c r="E53" s="84">
        <f t="shared" si="9"/>
        <v>4.5691300741273695</v>
      </c>
      <c r="F53" s="85"/>
      <c r="G53" s="89"/>
      <c r="H53" s="86"/>
      <c r="I53" s="86">
        <f>37765007+52256768</f>
        <v>90021775</v>
      </c>
      <c r="J53" s="86"/>
      <c r="K53" s="86"/>
      <c r="L53" s="86"/>
      <c r="M53" s="81">
        <f>+I53/$N$33</f>
        <v>1.2239752812094303E-2</v>
      </c>
      <c r="N53" s="133"/>
    </row>
    <row r="54" spans="1:14" ht="41.25" customHeight="1" x14ac:dyDescent="0.25">
      <c r="A54" s="133"/>
      <c r="B54" s="91" t="s">
        <v>66</v>
      </c>
      <c r="C54" s="92">
        <v>75000000</v>
      </c>
      <c r="D54" s="92">
        <v>78031750</v>
      </c>
      <c r="E54" s="93">
        <f t="shared" si="9"/>
        <v>4.0423333333333332E-2</v>
      </c>
      <c r="F54" s="94">
        <v>74197500</v>
      </c>
      <c r="G54" s="95"/>
      <c r="H54" s="95"/>
      <c r="I54" s="95"/>
      <c r="J54" s="95"/>
      <c r="K54" s="95"/>
      <c r="L54" s="96"/>
      <c r="M54" s="81">
        <f>+F54/$N$33</f>
        <v>1.0088215426493945E-2</v>
      </c>
      <c r="N54" s="133"/>
    </row>
    <row r="55" spans="1:14" ht="33" customHeight="1" x14ac:dyDescent="0.25">
      <c r="A55" s="133"/>
      <c r="B55" s="97" t="s">
        <v>67</v>
      </c>
      <c r="C55" s="98"/>
      <c r="D55" s="98"/>
      <c r="E55" s="99"/>
      <c r="F55" s="100">
        <f>89531650+119777</f>
        <v>89651427</v>
      </c>
      <c r="G55" s="101"/>
      <c r="H55" s="101"/>
      <c r="I55" s="101"/>
      <c r="J55" s="101"/>
      <c r="K55" s="101"/>
      <c r="L55" s="102"/>
      <c r="M55" s="81">
        <f>+F55/$N$33</f>
        <v>1.2189398684168549E-2</v>
      </c>
      <c r="N55" s="133"/>
    </row>
    <row r="56" spans="1:14" ht="33" customHeight="1" x14ac:dyDescent="0.25">
      <c r="A56" s="133"/>
      <c r="B56" s="103" t="s">
        <v>68</v>
      </c>
      <c r="C56" s="104">
        <v>799696344</v>
      </c>
      <c r="D56" s="104">
        <v>272361005</v>
      </c>
      <c r="E56" s="105">
        <f t="shared" ref="E56:E61" si="10">((D56-C56)/C56)</f>
        <v>-0.65941946959807529</v>
      </c>
      <c r="F56" s="106"/>
      <c r="G56" s="107"/>
      <c r="H56" s="107"/>
      <c r="I56" s="107">
        <v>280816445</v>
      </c>
      <c r="J56" s="107"/>
      <c r="K56" s="107"/>
      <c r="L56" s="108"/>
      <c r="M56" s="81">
        <f>+I56/$N$33</f>
        <v>3.8181027561065922E-2</v>
      </c>
      <c r="N56" s="133"/>
    </row>
    <row r="57" spans="1:14" ht="38.25" customHeight="1" x14ac:dyDescent="0.25">
      <c r="A57" s="133"/>
      <c r="B57" s="103" t="s">
        <v>69</v>
      </c>
      <c r="C57" s="104">
        <v>799696344</v>
      </c>
      <c r="D57" s="104">
        <v>272361005</v>
      </c>
      <c r="E57" s="105">
        <f t="shared" si="10"/>
        <v>-0.65941946959807529</v>
      </c>
      <c r="F57" s="106"/>
      <c r="G57" s="107"/>
      <c r="H57" s="107">
        <v>100000000</v>
      </c>
      <c r="I57" s="107">
        <v>272361005</v>
      </c>
      <c r="J57" s="107"/>
      <c r="K57" s="107"/>
      <c r="L57" s="108"/>
      <c r="M57" s="81">
        <f>+(H57+I57)/$N$33</f>
        <v>5.0627824857519314E-2</v>
      </c>
      <c r="N57" s="133"/>
    </row>
    <row r="58" spans="1:14" ht="39" customHeight="1" x14ac:dyDescent="0.25">
      <c r="A58" s="133"/>
      <c r="B58" s="103" t="s">
        <v>70</v>
      </c>
      <c r="C58" s="104"/>
      <c r="D58" s="104">
        <v>550774917</v>
      </c>
      <c r="E58" s="105" t="e">
        <f t="shared" si="10"/>
        <v>#DIV/0!</v>
      </c>
      <c r="F58" s="106"/>
      <c r="G58" s="107"/>
      <c r="H58" s="107"/>
      <c r="I58" s="107">
        <v>300303656</v>
      </c>
      <c r="J58" s="107"/>
      <c r="K58" s="107"/>
      <c r="L58" s="108"/>
      <c r="M58" s="81">
        <f>+I58/$N$33</f>
        <v>4.0830593687007394E-2</v>
      </c>
      <c r="N58" s="133"/>
    </row>
    <row r="59" spans="1:14" ht="42.75" customHeight="1" x14ac:dyDescent="0.25">
      <c r="A59" s="133"/>
      <c r="B59" s="103" t="s">
        <v>71</v>
      </c>
      <c r="C59" s="104">
        <v>0</v>
      </c>
      <c r="D59" s="104">
        <v>150000000</v>
      </c>
      <c r="E59" s="105" t="e">
        <f t="shared" si="10"/>
        <v>#DIV/0!</v>
      </c>
      <c r="F59" s="106"/>
      <c r="G59" s="107">
        <v>85000000</v>
      </c>
      <c r="H59" s="107"/>
      <c r="I59" s="107">
        <v>161300912</v>
      </c>
      <c r="J59" s="107"/>
      <c r="K59" s="107"/>
      <c r="L59" s="108"/>
      <c r="M59" s="81">
        <f>+(G59+I59)/$N$33</f>
        <v>3.3488145287886087E-2</v>
      </c>
      <c r="N59" s="133"/>
    </row>
    <row r="60" spans="1:14" ht="38.25" customHeight="1" x14ac:dyDescent="0.25">
      <c r="A60" s="133"/>
      <c r="B60" s="103" t="s">
        <v>72</v>
      </c>
      <c r="C60" s="104">
        <v>48609212</v>
      </c>
      <c r="D60" s="104">
        <v>66577850</v>
      </c>
      <c r="E60" s="105">
        <f t="shared" si="10"/>
        <v>0.36965499461295526</v>
      </c>
      <c r="F60" s="106"/>
      <c r="G60" s="107"/>
      <c r="H60" s="107">
        <v>100000000</v>
      </c>
      <c r="I60" s="107">
        <f>870714388+50195687</f>
        <v>920910075</v>
      </c>
      <c r="J60" s="107"/>
      <c r="K60" s="107"/>
      <c r="L60" s="108"/>
      <c r="M60" s="81">
        <f>+(H60+I60)/$N$33</f>
        <v>0.13880738256245953</v>
      </c>
      <c r="N60" s="133"/>
    </row>
    <row r="61" spans="1:14" ht="48.75" customHeight="1" x14ac:dyDescent="0.25">
      <c r="A61" s="133"/>
      <c r="B61" s="103" t="s">
        <v>73</v>
      </c>
      <c r="C61" s="104">
        <v>0</v>
      </c>
      <c r="D61" s="104">
        <v>283422150</v>
      </c>
      <c r="E61" s="105" t="e">
        <f t="shared" si="10"/>
        <v>#DIV/0!</v>
      </c>
      <c r="F61" s="106"/>
      <c r="G61" s="107">
        <v>85000000</v>
      </c>
      <c r="H61" s="107"/>
      <c r="I61" s="107">
        <v>43479839</v>
      </c>
      <c r="J61" s="107"/>
      <c r="K61" s="107"/>
      <c r="L61" s="108"/>
      <c r="M61" s="81">
        <f>+(G61+I61)/$N$33</f>
        <v>1.7468678780191496E-2</v>
      </c>
      <c r="N61" s="133"/>
    </row>
    <row r="62" spans="1:14" ht="41.25" hidden="1" customHeight="1" x14ac:dyDescent="0.25">
      <c r="A62" s="133"/>
      <c r="B62" s="103" t="s">
        <v>74</v>
      </c>
      <c r="C62" s="104"/>
      <c r="D62" s="109"/>
      <c r="E62" s="105"/>
      <c r="F62" s="110"/>
      <c r="G62" s="111"/>
      <c r="H62" s="111"/>
      <c r="I62" s="111"/>
      <c r="J62" s="111"/>
      <c r="K62" s="111"/>
      <c r="L62" s="112"/>
      <c r="M62" s="81">
        <f t="shared" ref="M62:M64" si="11">+(H62+I62)/$N$33</f>
        <v>0</v>
      </c>
      <c r="N62" s="133"/>
    </row>
    <row r="63" spans="1:14" ht="86.25" hidden="1" customHeight="1" x14ac:dyDescent="0.25">
      <c r="A63" s="133"/>
      <c r="B63" s="113" t="s">
        <v>75</v>
      </c>
      <c r="C63" s="48"/>
      <c r="D63" s="114"/>
      <c r="E63" s="115"/>
      <c r="F63" s="116"/>
      <c r="G63" s="117"/>
      <c r="H63" s="117"/>
      <c r="I63" s="117"/>
      <c r="J63" s="117"/>
      <c r="K63" s="117"/>
      <c r="L63" s="50"/>
      <c r="M63" s="81">
        <f t="shared" si="11"/>
        <v>0</v>
      </c>
      <c r="N63" s="133"/>
    </row>
    <row r="64" spans="1:14" ht="66.75" customHeight="1" thickBot="1" x14ac:dyDescent="0.3">
      <c r="A64" s="133"/>
      <c r="B64" s="113" t="s">
        <v>76</v>
      </c>
      <c r="C64" s="48"/>
      <c r="D64" s="48"/>
      <c r="E64" s="115"/>
      <c r="F64" s="118"/>
      <c r="G64" s="119"/>
      <c r="H64" s="119"/>
      <c r="I64" s="119">
        <v>225192000</v>
      </c>
      <c r="J64" s="119"/>
      <c r="K64" s="119"/>
      <c r="L64" s="49"/>
      <c r="M64" s="81">
        <f t="shared" si="11"/>
        <v>3.0618085627184537E-2</v>
      </c>
      <c r="N64" s="133"/>
    </row>
    <row r="65" spans="1:17" ht="15.75" customHeight="1" thickBot="1" x14ac:dyDescent="0.4">
      <c r="A65" s="137" t="s">
        <v>78</v>
      </c>
      <c r="B65" s="138"/>
      <c r="C65" s="120"/>
      <c r="D65" s="121">
        <f>SUM(D10:D64)</f>
        <v>12650787603</v>
      </c>
      <c r="E65" s="121"/>
      <c r="F65" s="122">
        <f t="shared" ref="F65:H65" si="12">+SUM(F10:F64)</f>
        <v>3854031773.9766002</v>
      </c>
      <c r="G65" s="123">
        <f t="shared" si="12"/>
        <v>770000000</v>
      </c>
      <c r="H65" s="123">
        <f t="shared" si="12"/>
        <v>1862000000</v>
      </c>
      <c r="I65" s="123">
        <f>+SUM(I10:I64)</f>
        <v>3094959683</v>
      </c>
      <c r="J65" s="123">
        <f>+SUM(J10:J64)</f>
        <v>673129048</v>
      </c>
      <c r="K65" s="123"/>
      <c r="L65" s="123">
        <f>+SUM(L10:L64)</f>
        <v>0</v>
      </c>
      <c r="M65" s="124"/>
      <c r="N65" s="125">
        <f>+SUM(N10:N64)</f>
        <v>10254120504.976601</v>
      </c>
      <c r="O65" s="126"/>
      <c r="P65" s="126"/>
      <c r="Q65" s="126"/>
    </row>
    <row r="66" spans="1:17" ht="15.75" customHeight="1" x14ac:dyDescent="0.25"/>
    <row r="67" spans="1:17" ht="15.75" customHeight="1" x14ac:dyDescent="0.25"/>
    <row r="68" spans="1:17" ht="15.75" customHeight="1" x14ac:dyDescent="0.25"/>
    <row r="69" spans="1:17" ht="15.75" customHeight="1" x14ac:dyDescent="0.25">
      <c r="G69" s="127"/>
      <c r="K69" s="127"/>
      <c r="L69" s="127"/>
      <c r="M69" s="127"/>
      <c r="N69" s="127"/>
    </row>
    <row r="70" spans="1:17" ht="15.75" customHeight="1" x14ac:dyDescent="0.25">
      <c r="G70" s="127"/>
      <c r="H70" s="127"/>
      <c r="I70" s="127"/>
      <c r="J70" s="127"/>
      <c r="Q70" s="128"/>
    </row>
    <row r="71" spans="1:17" ht="15.75" customHeight="1" x14ac:dyDescent="0.25">
      <c r="G71" s="129"/>
      <c r="H71" s="129"/>
      <c r="I71" s="129"/>
      <c r="J71" s="129"/>
      <c r="K71" s="130"/>
      <c r="L71" s="128"/>
      <c r="M71" s="128"/>
      <c r="Q71" s="128"/>
    </row>
    <row r="72" spans="1:17" ht="15.75" customHeight="1" x14ac:dyDescent="0.25">
      <c r="F72" s="129"/>
      <c r="G72" s="130"/>
      <c r="H72" s="129"/>
      <c r="I72" s="129"/>
      <c r="J72" s="129"/>
      <c r="K72" s="130"/>
      <c r="L72" s="128"/>
      <c r="M72" s="128"/>
      <c r="Q72" s="128"/>
    </row>
    <row r="73" spans="1:17" ht="15.75" customHeight="1" x14ac:dyDescent="0.25">
      <c r="G73" s="130"/>
      <c r="H73" s="129"/>
      <c r="I73" s="129"/>
      <c r="J73" s="129"/>
      <c r="K73" s="130"/>
      <c r="L73" s="128"/>
      <c r="M73" s="128"/>
    </row>
    <row r="74" spans="1:17" ht="15.75" customHeight="1" x14ac:dyDescent="0.25">
      <c r="G74" s="131"/>
      <c r="H74" s="129"/>
      <c r="I74" s="129"/>
      <c r="J74" s="129"/>
      <c r="K74" s="130"/>
      <c r="L74" s="128"/>
      <c r="M74" s="128"/>
    </row>
    <row r="75" spans="1:17" ht="15.75" customHeight="1" x14ac:dyDescent="0.25">
      <c r="H75" s="129"/>
      <c r="I75" s="129"/>
      <c r="J75" s="129"/>
      <c r="K75" s="130"/>
      <c r="L75" s="128"/>
      <c r="M75" s="128"/>
    </row>
    <row r="76" spans="1:17" ht="15.75" customHeight="1" x14ac:dyDescent="0.25">
      <c r="K76" s="128"/>
      <c r="L76" s="128"/>
      <c r="M76" s="128"/>
    </row>
    <row r="77" spans="1:17" ht="15.75" customHeight="1" x14ac:dyDescent="0.25"/>
    <row r="78" spans="1:17" ht="15.75" customHeight="1" x14ac:dyDescent="0.25"/>
    <row r="79" spans="1:17" ht="15.75" customHeight="1" x14ac:dyDescent="0.25"/>
    <row r="80" spans="1:17"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sheetData>
  <mergeCells count="28">
    <mergeCell ref="A1:N2"/>
    <mergeCell ref="A3:N4"/>
    <mergeCell ref="A5:N6"/>
    <mergeCell ref="A7:A9"/>
    <mergeCell ref="C7:C9"/>
    <mergeCell ref="D7:D9"/>
    <mergeCell ref="E7:E9"/>
    <mergeCell ref="F7:F9"/>
    <mergeCell ref="G7:G9"/>
    <mergeCell ref="H7:H9"/>
    <mergeCell ref="A21:A24"/>
    <mergeCell ref="N21:N24"/>
    <mergeCell ref="I7:I9"/>
    <mergeCell ref="J7:J9"/>
    <mergeCell ref="K7:K9"/>
    <mergeCell ref="L7:L9"/>
    <mergeCell ref="M7:M9"/>
    <mergeCell ref="N7:N9"/>
    <mergeCell ref="B8:B9"/>
    <mergeCell ref="A10:A18"/>
    <mergeCell ref="N10:N18"/>
    <mergeCell ref="A19:A20"/>
    <mergeCell ref="N19:N20"/>
    <mergeCell ref="A25:A32"/>
    <mergeCell ref="N25:N32"/>
    <mergeCell ref="A33:A64"/>
    <mergeCell ref="N33:N64"/>
    <mergeCell ref="A65:B6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6. PLAN DE INVERSIÓN</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cp:lastModifiedBy>
  <dcterms:created xsi:type="dcterms:W3CDTF">2021-01-31T03:00:02Z</dcterms:created>
  <dcterms:modified xsi:type="dcterms:W3CDTF">2021-01-31T13:18:52Z</dcterms:modified>
</cp:coreProperties>
</file>