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V6V9T2\Desktop\PRIVADO\DIANA\ADMISIONES\2026.1\"/>
    </mc:Choice>
  </mc:AlternateContent>
  <bookViews>
    <workbookView xWindow="0" yWindow="0" windowWidth="28800" windowHeight="11655"/>
  </bookViews>
  <sheets>
    <sheet name="Programas y ponderad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65" i="2"/>
  <c r="J67" i="2"/>
  <c r="J68" i="2"/>
  <c r="J69" i="2"/>
  <c r="J70" i="2"/>
  <c r="J55" i="2"/>
  <c r="J56" i="2"/>
  <c r="J57" i="2"/>
  <c r="J58" i="2"/>
  <c r="J59" i="2"/>
  <c r="J61" i="2"/>
  <c r="J62" i="2"/>
  <c r="J63" i="2"/>
  <c r="J64" i="2"/>
  <c r="J53" i="2"/>
  <c r="J52" i="2"/>
  <c r="J51" i="2"/>
  <c r="J50" i="2"/>
  <c r="J49" i="2"/>
  <c r="J48" i="2"/>
  <c r="J47" i="2"/>
  <c r="J46" i="2"/>
  <c r="J45" i="2"/>
  <c r="J44" i="2"/>
  <c r="J43" i="2"/>
  <c r="J41" i="2"/>
  <c r="J40" i="2"/>
  <c r="J39" i="2"/>
  <c r="J38" i="2"/>
  <c r="J37" i="2"/>
  <c r="J36" i="2"/>
  <c r="J34" i="2"/>
  <c r="J33" i="2"/>
  <c r="J32" i="2"/>
  <c r="J31" i="2"/>
  <c r="J29" i="2"/>
  <c r="J28" i="2"/>
  <c r="J27" i="2"/>
  <c r="J25" i="2"/>
  <c r="J24" i="2"/>
  <c r="J23" i="2"/>
  <c r="J22" i="2"/>
  <c r="J21" i="2"/>
  <c r="J19" i="2"/>
  <c r="J18" i="2"/>
  <c r="D8" i="2"/>
</calcChain>
</file>

<file path=xl/sharedStrings.xml><?xml version="1.0" encoding="utf-8"?>
<sst xmlns="http://schemas.openxmlformats.org/spreadsheetml/2006/main" count="89" uniqueCount="71">
  <si>
    <t>Matemáticas</t>
  </si>
  <si>
    <t>Inglés</t>
  </si>
  <si>
    <t>FACULTAD</t>
  </si>
  <si>
    <t>PROGRAMA</t>
  </si>
  <si>
    <t>PUNTAJE GLOBAL MÍNIMO</t>
  </si>
  <si>
    <t>Lectura Crítica</t>
  </si>
  <si>
    <t>Sociales y Ciudadanas</t>
  </si>
  <si>
    <t>Ciencias Naturales</t>
  </si>
  <si>
    <t>Facultad de Artes</t>
  </si>
  <si>
    <t>Artes Plásticas</t>
  </si>
  <si>
    <t>Diseño Gráfico</t>
  </si>
  <si>
    <t>Licenciatura en Música</t>
  </si>
  <si>
    <t>Facultad de Ciencias Agrarias</t>
  </si>
  <si>
    <t>Ingeniería Agroindustrial</t>
  </si>
  <si>
    <t>Ingenieria Agroindustrial Diurno - Sede Santander de Quilichao</t>
  </si>
  <si>
    <t>Ingeniería Forestal</t>
  </si>
  <si>
    <t>Ingeniería Agropecuaria</t>
  </si>
  <si>
    <t>Administración de Empresas</t>
  </si>
  <si>
    <t>Contaduría Pública</t>
  </si>
  <si>
    <t>Enfermería</t>
  </si>
  <si>
    <t>Fisioterapia</t>
  </si>
  <si>
    <t>Fonoaudiología</t>
  </si>
  <si>
    <t>Medicina</t>
  </si>
  <si>
    <t>Facultad de Ciencias Humanas y Sociales</t>
  </si>
  <si>
    <t>Geografía del Desarrollo Regional y Ambiental</t>
  </si>
  <si>
    <t>Licenciatura en Lenguas Modernas con Énfasis en Inglés y Francés</t>
  </si>
  <si>
    <t>Licenciatura en Lenguas Modernas con Énfasis en Ingles y Francés – Santander de Quilichao</t>
  </si>
  <si>
    <t>Facultad de Ciencias Naturales, Exactas y de la Educacion</t>
  </si>
  <si>
    <t>Biología</t>
  </si>
  <si>
    <t>Ingeniería Física</t>
  </si>
  <si>
    <t>Licenciatura en Matemáticas</t>
  </si>
  <si>
    <t>Facultad de Derecho, Ciencias Políticas y Sociales</t>
  </si>
  <si>
    <t>Ciencia Política</t>
  </si>
  <si>
    <t>Derecho</t>
  </si>
  <si>
    <t>Derecho Nocturno - Sede Santander de Quilichao</t>
  </si>
  <si>
    <t>Derecho Nocturno Cohorte Especial Popayán</t>
  </si>
  <si>
    <t>Facultad de Ingeniería Civil</t>
  </si>
  <si>
    <t>Arquitectura</t>
  </si>
  <si>
    <t>Geotecnología</t>
  </si>
  <si>
    <t>Ingeniería Ambiental</t>
  </si>
  <si>
    <t>Ingeniería Civil</t>
  </si>
  <si>
    <t>Ingeniería Civil Diurno - Sede Santander de Quilichao</t>
  </si>
  <si>
    <t>Facultad de Ingeniería Electrónica y Telecomunicaciones</t>
  </si>
  <si>
    <t>Ingeniería de Sistemas</t>
  </si>
  <si>
    <t>Ingeniería Electrónica y Telecomunicaciones</t>
  </si>
  <si>
    <t>Ingeniería en Automática Industrial</t>
  </si>
  <si>
    <t>Tecnología en Telemática</t>
  </si>
  <si>
    <t>Ingeniería en Agroecología - Santander de Quilichao</t>
  </si>
  <si>
    <t>Turismo</t>
  </si>
  <si>
    <t>Derecho Diurno-Sede Santander de Quilichao</t>
  </si>
  <si>
    <t>Licenciatura en Ciencias Naturales y Educación Ambiental</t>
  </si>
  <si>
    <t>Licenciatura en Ciencias Naturales y Educación Ambiental-Normalistas Acuerdo 004/2024</t>
  </si>
  <si>
    <t>Licenciatura en Educación Artística</t>
  </si>
  <si>
    <t>Licenciatura en Educación Artística-Normalistas Acuerdo 004/2024</t>
  </si>
  <si>
    <t>Licenciatura en Educación Física, Recreación y Deportes</t>
  </si>
  <si>
    <t>Licenciatura en Educación Física, Recreación y Deportes - Normalistas Acuerdo 004/2024</t>
  </si>
  <si>
    <t>Química</t>
  </si>
  <si>
    <t>Filosofía - Diurna</t>
  </si>
  <si>
    <t>Historia</t>
  </si>
  <si>
    <t>Licenciatura en Literatura y Lengua Castellana</t>
  </si>
  <si>
    <t>Facultad de Salud</t>
  </si>
  <si>
    <t>Facultad de Ciencias Contables, Economicas y Administrativas</t>
  </si>
  <si>
    <r>
      <rPr>
        <b/>
        <sz val="20"/>
        <color theme="0"/>
        <rFont val="Arial"/>
        <family val="2"/>
      </rPr>
      <t xml:space="preserve">CÁLCULO DE PONDERADOS </t>
    </r>
    <r>
      <rPr>
        <b/>
        <sz val="16"/>
        <color theme="0"/>
        <rFont val="Arial"/>
        <family val="2"/>
      </rPr>
      <t xml:space="preserve">
</t>
    </r>
    <r>
      <rPr>
        <sz val="16"/>
        <color theme="0"/>
        <rFont val="Arial"/>
        <family val="2"/>
      </rPr>
      <t xml:space="preserve">Proceso de Inscripción a </t>
    </r>
    <r>
      <rPr>
        <b/>
        <sz val="16"/>
        <color theme="0"/>
        <rFont val="Arial"/>
        <family val="2"/>
      </rPr>
      <t xml:space="preserve">Programas de Pregrado 
</t>
    </r>
    <r>
      <rPr>
        <sz val="16"/>
        <color theme="0"/>
        <rFont val="Arial"/>
        <family val="2"/>
      </rPr>
      <t>-</t>
    </r>
    <r>
      <rPr>
        <b/>
        <sz val="16"/>
        <color theme="0"/>
        <rFont val="Arial"/>
        <family val="2"/>
      </rPr>
      <t xml:space="preserve"> </t>
    </r>
    <r>
      <rPr>
        <i/>
        <sz val="16"/>
        <color theme="0"/>
        <rFont val="Arial"/>
        <family val="2"/>
      </rPr>
      <t>II periodo de 2024 -</t>
    </r>
  </si>
  <si>
    <t>La Universidad del Cauca se permite aclarar que esta herramienta es ilustrativa, para que los aspirantes conozcan una aproximación a sus ponderados.</t>
  </si>
  <si>
    <t>ESCRIBA AQUÍ SUS RESULTADOS</t>
  </si>
  <si>
    <t>Puntaje Global</t>
  </si>
  <si>
    <t>Puntaje periodo anterior</t>
  </si>
  <si>
    <t>Tu puntaje ponderado</t>
  </si>
  <si>
    <t>Lista 1</t>
  </si>
  <si>
    <t>Lista 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</si>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</sst>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b/>
      <sz val="20"/>
      <color theme="0"/>
      <name val="Arial"/>
      <family val="2"/>
    </font>
    <font>
      <sz val="16"/>
      <color theme="0"/>
      <name val="Arial"/>
      <family val="2"/>
    </font>
    <font>
      <i/>
      <sz val="16"/>
      <color theme="0"/>
      <name val="Arial"/>
      <family val="2"/>
    </font>
    <font>
      <i/>
      <sz val="11"/>
      <color theme="8" tint="-0.499984740745262"/>
      <name val="Arial"/>
      <family val="2"/>
    </font>
    <font>
      <sz val="10"/>
      <name val="Arial"/>
      <family val="2"/>
      <charset val="1"/>
    </font>
    <font>
      <b/>
      <i/>
      <sz val="16"/>
      <color rgb="FFFFFFFF"/>
      <name val="Arial"/>
      <family val="2"/>
    </font>
    <font>
      <b/>
      <sz val="15"/>
      <color rgb="FFFFFFFF"/>
      <name val="Arial"/>
      <family val="2"/>
      <charset val="1"/>
    </font>
    <font>
      <b/>
      <sz val="14"/>
      <color theme="1" tint="0.249977111117893"/>
      <name val="Arial"/>
      <family val="2"/>
    </font>
    <font>
      <b/>
      <sz val="12"/>
      <name val="Arial"/>
      <family val="2"/>
      <charset val="1"/>
    </font>
    <font>
      <sz val="12"/>
      <color theme="8" tint="-0.499984740745262"/>
      <name val="Arial"/>
      <family val="2"/>
      <charset val="1"/>
    </font>
    <font>
      <b/>
      <sz val="12"/>
      <color theme="8" tint="-0.499984740745262"/>
      <name val="Arial"/>
      <family val="2"/>
      <charset val="1"/>
    </font>
    <font>
      <sz val="10"/>
      <color rgb="FF002060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008080"/>
      </patternFill>
    </fill>
    <fill>
      <patternFill patternType="solid">
        <fgColor theme="0"/>
        <bgColor rgb="FFAED8F8"/>
      </patternFill>
    </fill>
    <fill>
      <patternFill patternType="solid">
        <fgColor theme="0" tint="-0.34998626667073579"/>
        <bgColor rgb="FFAED8F8"/>
      </patternFill>
    </fill>
    <fill>
      <patternFill patternType="solid">
        <fgColor theme="0" tint="-4.9989318521683403E-2"/>
        <bgColor rgb="FFAED8F8"/>
      </patternFill>
    </fill>
    <fill>
      <patternFill patternType="solid">
        <fgColor theme="0" tint="-0.14999847407452621"/>
        <bgColor rgb="FFAED8F8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left" vertical="center" wrapText="1"/>
    </xf>
    <xf numFmtId="3" fontId="15" fillId="8" borderId="0" xfId="0" applyNumberFormat="1" applyFont="1" applyFill="1" applyBorder="1" applyAlignment="1">
      <alignment horizontal="center" vertical="center" wrapText="1"/>
    </xf>
    <xf numFmtId="0" fontId="17" fillId="9" borderId="0" xfId="0" applyFont="1" applyFill="1" applyBorder="1" applyAlignment="1"/>
    <xf numFmtId="0" fontId="14" fillId="5" borderId="0" xfId="0" applyFont="1" applyFill="1" applyBorder="1" applyAlignment="1">
      <alignment horizontal="left" vertical="center" wrapText="1"/>
    </xf>
    <xf numFmtId="3" fontId="15" fillId="7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9" fillId="9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9" fontId="3" fillId="2" borderId="1" xfId="1" applyFont="1" applyFill="1" applyBorder="1" applyAlignment="1">
      <alignment horizontal="center"/>
    </xf>
    <xf numFmtId="4" fontId="18" fillId="10" borderId="2" xfId="0" applyNumberFormat="1" applyFont="1" applyFill="1" applyBorder="1" applyAlignment="1">
      <alignment horizontal="center" vertical="center" wrapText="1"/>
    </xf>
    <xf numFmtId="4" fontId="15" fillId="11" borderId="1" xfId="0" applyNumberFormat="1" applyFont="1" applyFill="1" applyBorder="1" applyAlignment="1">
      <alignment horizontal="center" vertical="center"/>
    </xf>
    <xf numFmtId="4" fontId="15" fillId="12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8" fillId="10" borderId="3" xfId="0" applyNumberFormat="1" applyFont="1" applyFill="1" applyBorder="1" applyAlignment="1">
      <alignment horizontal="center" vertical="center" wrapText="1"/>
    </xf>
    <xf numFmtId="4" fontId="18" fillId="10" borderId="0" xfId="0" applyNumberFormat="1" applyFont="1" applyFill="1" applyBorder="1" applyAlignment="1">
      <alignment horizontal="center" vertical="center" wrapText="1"/>
    </xf>
    <xf numFmtId="4" fontId="18" fillId="1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60"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  <dxf>
      <font>
        <color rgb="FFCC0000"/>
        <name val="Arial Unicode MS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Como ubicar resultad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557365</xdr:colOff>
      <xdr:row>5</xdr:row>
      <xdr:rowOff>133350</xdr:rowOff>
    </xdr:from>
    <xdr:to>
      <xdr:col>1</xdr:col>
      <xdr:colOff>3270761</xdr:colOff>
      <xdr:row>13</xdr:row>
      <xdr:rowOff>62072</xdr:rowOff>
    </xdr:to>
    <xdr:sp macro="" textlink="">
      <xdr:nvSpPr>
        <xdr:cNvPr id="2" name="CuadroTexto 1"/>
        <xdr:cNvSpPr txBox="1"/>
      </xdr:nvSpPr>
      <xdr:spPr>
        <a:xfrm>
          <a:off x="1319365" y="771525"/>
          <a:ext cx="2713396" cy="1595597"/>
        </a:xfrm>
        <a:prstGeom prst="round2DiagRect">
          <a:avLst/>
        </a:prstGeom>
        <a:solidFill>
          <a:schemeClr val="bg1">
            <a:lumMod val="85000"/>
          </a:schemeClr>
        </a:solidFill>
        <a:ln w="9525" cmpd="sng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CO" sz="1200" b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Aspirantes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, recuerden que para hacer parte del proceso de inscripción deberán tener, en los resultados de las </a:t>
          </a:r>
          <a:r>
            <a:rPr lang="es-CO" sz="1200" b="0" i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Pruebas Saber 11 o Icfes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,  un </a:t>
          </a:r>
          <a:r>
            <a:rPr lang="es-CO" sz="1200" b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mínimo de 160 puntos 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para los programas ofertados en Popayán o de </a:t>
          </a:r>
          <a:r>
            <a:rPr lang="es-CO" sz="1200" b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150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 para los programas en la modalidad de Regionalización</a:t>
          </a:r>
        </a:p>
      </xdr:txBody>
    </xdr:sp>
    <xdr:clientData/>
  </xdr:twoCellAnchor>
  <xdr:twoCellAnchor>
    <xdr:from>
      <xdr:col>5</xdr:col>
      <xdr:colOff>398972</xdr:colOff>
      <xdr:row>7</xdr:row>
      <xdr:rowOff>15814</xdr:rowOff>
    </xdr:from>
    <xdr:to>
      <xdr:col>7</xdr:col>
      <xdr:colOff>380820</xdr:colOff>
      <xdr:row>11</xdr:row>
      <xdr:rowOff>123824</xdr:rowOff>
    </xdr:to>
    <xdr:sp macro="" textlink="">
      <xdr:nvSpPr>
        <xdr:cNvPr id="3" name="CuadroTexto 2">
          <a:hlinkClick xmlns:r="http://schemas.openxmlformats.org/officeDocument/2006/relationships" r:id="rId1"/>
        </xdr:cNvPr>
        <xdr:cNvSpPr txBox="1"/>
      </xdr:nvSpPr>
      <xdr:spPr>
        <a:xfrm>
          <a:off x="10971722" y="1092139"/>
          <a:ext cx="1562998" cy="936685"/>
        </a:xfrm>
        <a:prstGeom prst="roundRect">
          <a:avLst/>
        </a:prstGeom>
        <a:solidFill>
          <a:srgbClr val="FFFF2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solidFill>
                <a:schemeClr val="accent5">
                  <a:lumMod val="50000"/>
                </a:schemeClr>
              </a:solidFill>
            </a:rPr>
            <a:t>Haz clic, </a:t>
          </a:r>
        </a:p>
        <a:p>
          <a:pPr algn="ctr"/>
          <a:r>
            <a:rPr lang="es-CO" sz="1100" b="1">
              <a:solidFill>
                <a:schemeClr val="accent5">
                  <a:lumMod val="50000"/>
                </a:schemeClr>
              </a:solidFill>
            </a:rPr>
            <a:t>si necesitas saber donde ubico</a:t>
          </a:r>
        </a:p>
        <a:p>
          <a:pPr algn="ctr"/>
          <a:r>
            <a:rPr lang="es-CO" sz="1100" b="1">
              <a:solidFill>
                <a:schemeClr val="accent5">
                  <a:lumMod val="50000"/>
                </a:schemeClr>
              </a:solidFill>
            </a:rPr>
            <a:t> los resultados</a:t>
          </a:r>
        </a:p>
      </xdr:txBody>
    </xdr:sp>
    <xdr:clientData/>
  </xdr:twoCellAnchor>
  <xdr:twoCellAnchor>
    <xdr:from>
      <xdr:col>3</xdr:col>
      <xdr:colOff>400769</xdr:colOff>
      <xdr:row>6</xdr:row>
      <xdr:rowOff>69189</xdr:rowOff>
    </xdr:from>
    <xdr:to>
      <xdr:col>3</xdr:col>
      <xdr:colOff>647445</xdr:colOff>
      <xdr:row>6</xdr:row>
      <xdr:rowOff>199664</xdr:rowOff>
    </xdr:to>
    <xdr:sp macro="" textlink="">
      <xdr:nvSpPr>
        <xdr:cNvPr id="4" name="Flecha abajo 3"/>
        <xdr:cNvSpPr/>
      </xdr:nvSpPr>
      <xdr:spPr>
        <a:xfrm>
          <a:off x="9449519" y="897864"/>
          <a:ext cx="246676" cy="130475"/>
        </a:xfrm>
        <a:prstGeom prst="downArrow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70"/>
  <sheetViews>
    <sheetView tabSelected="1" zoomScaleNormal="100" workbookViewId="0">
      <selection activeCell="N19" sqref="N19"/>
    </sheetView>
  </sheetViews>
  <sheetFormatPr baseColWidth="10" defaultRowHeight="15" x14ac:dyDescent="0.25"/>
  <cols>
    <col min="2" max="2" width="55.42578125" customWidth="1"/>
    <col min="3" max="3" width="68.85546875" customWidth="1"/>
    <col min="4" max="4" width="15.7109375" style="1" bestFit="1" customWidth="1"/>
    <col min="5" max="5" width="11.42578125" style="1"/>
    <col min="6" max="6" width="12.28515625" style="1" customWidth="1"/>
    <col min="7" max="9" width="11.42578125" style="1"/>
  </cols>
  <sheetData>
    <row r="4" spans="1:12" ht="20.25" customHeight="1" x14ac:dyDescent="0.25">
      <c r="B4" s="35" t="s">
        <v>62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customHeight="1" x14ac:dyDescent="0.25">
      <c r="B5" s="36" t="s">
        <v>63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x14ac:dyDescent="0.25">
      <c r="A6" s="6"/>
      <c r="B6" s="6"/>
      <c r="C6" s="6"/>
      <c r="D6" s="7"/>
      <c r="E6" s="7"/>
      <c r="F6" s="7"/>
      <c r="G6" s="7"/>
      <c r="H6" s="7"/>
      <c r="I6" s="8"/>
      <c r="J6" s="2"/>
      <c r="K6" s="2"/>
    </row>
    <row r="7" spans="1:12" ht="19.5" customHeight="1" x14ac:dyDescent="0.25">
      <c r="A7" s="6"/>
      <c r="C7" s="19" t="s">
        <v>64</v>
      </c>
      <c r="D7" s="20"/>
      <c r="F7" s="7"/>
      <c r="G7" s="7"/>
      <c r="H7" s="7"/>
      <c r="I7" s="8"/>
      <c r="J7" s="2"/>
      <c r="K7" s="2"/>
    </row>
    <row r="8" spans="1:12" ht="18" x14ac:dyDescent="0.25">
      <c r="A8" s="6"/>
      <c r="C8" s="9" t="s">
        <v>65</v>
      </c>
      <c r="D8" s="10">
        <f>SUM(D9:D13)</f>
        <v>0</v>
      </c>
      <c r="F8" s="7"/>
      <c r="G8" s="7"/>
      <c r="H8" s="7"/>
      <c r="I8" s="8"/>
      <c r="J8" s="2"/>
      <c r="K8" s="2"/>
    </row>
    <row r="9" spans="1:12" ht="15.75" x14ac:dyDescent="0.25">
      <c r="A9" s="6"/>
      <c r="C9" s="11" t="s">
        <v>5</v>
      </c>
      <c r="D9" s="12"/>
      <c r="F9" s="18"/>
      <c r="G9" s="13"/>
      <c r="H9" s="7"/>
      <c r="I9" s="8"/>
      <c r="J9" s="2"/>
      <c r="K9" s="2"/>
    </row>
    <row r="10" spans="1:12" ht="15.75" x14ac:dyDescent="0.25">
      <c r="A10" s="6"/>
      <c r="C10" s="14" t="s">
        <v>0</v>
      </c>
      <c r="D10" s="15"/>
      <c r="F10" s="18"/>
      <c r="G10" s="16"/>
      <c r="H10" s="7"/>
      <c r="I10" s="8"/>
      <c r="J10" s="2"/>
      <c r="K10" s="2"/>
    </row>
    <row r="11" spans="1:12" ht="15.75" x14ac:dyDescent="0.25">
      <c r="A11" s="6"/>
      <c r="C11" s="11" t="s">
        <v>6</v>
      </c>
      <c r="D11" s="12"/>
      <c r="F11" s="16"/>
      <c r="G11" s="16"/>
      <c r="H11" s="7"/>
      <c r="I11" s="8"/>
      <c r="J11" s="2"/>
      <c r="K11" s="2"/>
    </row>
    <row r="12" spans="1:12" ht="15.75" x14ac:dyDescent="0.25">
      <c r="A12" s="7"/>
      <c r="C12" s="14" t="s">
        <v>7</v>
      </c>
      <c r="D12" s="15"/>
      <c r="F12" s="17"/>
      <c r="G12" s="17"/>
      <c r="H12" s="7"/>
      <c r="I12" s="8"/>
      <c r="J12" s="2"/>
      <c r="K12" s="2"/>
    </row>
    <row r="13" spans="1:12" ht="15.75" x14ac:dyDescent="0.25">
      <c r="A13" s="7"/>
      <c r="C13" s="11" t="s">
        <v>1</v>
      </c>
      <c r="D13" s="12"/>
      <c r="F13" s="7"/>
      <c r="G13" s="7"/>
      <c r="H13" s="7"/>
      <c r="I13" s="8"/>
      <c r="J13" s="2"/>
      <c r="K13" s="2"/>
    </row>
    <row r="14" spans="1:12" x14ac:dyDescent="0.25">
      <c r="A14" s="7"/>
      <c r="B14" s="7"/>
      <c r="C14" s="7"/>
      <c r="D14" s="7"/>
      <c r="E14" s="7"/>
      <c r="F14" s="7"/>
      <c r="G14" s="7"/>
      <c r="H14" s="7"/>
      <c r="I14" s="8"/>
      <c r="J14" s="2"/>
      <c r="K14" s="2"/>
    </row>
    <row r="15" spans="1:12" ht="45" x14ac:dyDescent="0.25">
      <c r="B15" s="21" t="s">
        <v>2</v>
      </c>
      <c r="C15" s="21" t="s">
        <v>3</v>
      </c>
      <c r="D15" s="22" t="s">
        <v>4</v>
      </c>
      <c r="E15" s="23" t="s">
        <v>5</v>
      </c>
      <c r="F15" s="23" t="s">
        <v>0</v>
      </c>
      <c r="G15" s="23" t="s">
        <v>6</v>
      </c>
      <c r="H15" s="23" t="s">
        <v>7</v>
      </c>
      <c r="I15" s="23" t="s">
        <v>1</v>
      </c>
      <c r="J15" s="34" t="s">
        <v>67</v>
      </c>
      <c r="K15" s="32" t="s">
        <v>66</v>
      </c>
      <c r="L15" s="33"/>
    </row>
    <row r="16" spans="1:12" x14ac:dyDescent="0.25">
      <c r="B16" s="24" t="s">
        <v>8</v>
      </c>
      <c r="C16" s="25"/>
      <c r="D16" s="26"/>
      <c r="E16" s="26"/>
      <c r="F16" s="26"/>
      <c r="G16" s="26"/>
      <c r="H16" s="26"/>
      <c r="I16" s="26"/>
      <c r="J16" s="34"/>
      <c r="K16" s="28" t="s">
        <v>68</v>
      </c>
      <c r="L16" s="28" t="s">
        <v>69</v>
      </c>
    </row>
    <row r="17" spans="2:12" ht="15.75" x14ac:dyDescent="0.25">
      <c r="B17" s="3"/>
      <c r="C17" s="3" t="s">
        <v>9</v>
      </c>
      <c r="D17" s="4">
        <v>160</v>
      </c>
      <c r="E17" s="5">
        <v>0.4</v>
      </c>
      <c r="F17" s="5">
        <v>0.1</v>
      </c>
      <c r="G17" s="5">
        <v>0.3</v>
      </c>
      <c r="H17" s="5">
        <v>0.1</v>
      </c>
      <c r="I17" s="5">
        <v>0.1</v>
      </c>
      <c r="J17" s="29">
        <f>($D$9*$E17)+($D$10*$F17)+($D$11*$G17)+($D$12*$H17)+($D$13*$I17)</f>
        <v>0</v>
      </c>
      <c r="K17" s="29">
        <v>67.739999999999995</v>
      </c>
      <c r="L17" s="29">
        <v>53.8</v>
      </c>
    </row>
    <row r="18" spans="2:12" ht="15.75" x14ac:dyDescent="0.25">
      <c r="B18" s="3"/>
      <c r="C18" s="3" t="s">
        <v>11</v>
      </c>
      <c r="D18" s="4">
        <v>160</v>
      </c>
      <c r="E18" s="5">
        <v>0.4</v>
      </c>
      <c r="F18" s="5">
        <v>0.1</v>
      </c>
      <c r="G18" s="5">
        <v>0.3</v>
      </c>
      <c r="H18" s="5">
        <v>0.1</v>
      </c>
      <c r="I18" s="5">
        <v>0.1</v>
      </c>
      <c r="J18" s="30">
        <f t="shared" ref="J18:J70" si="0">($D$9*$E18)+($D$10*$F18)+($D$11*$G18)+($D$12*$H18)+($D$13*$I18)</f>
        <v>0</v>
      </c>
      <c r="K18" s="30">
        <v>72.92</v>
      </c>
      <c r="L18" s="30">
        <v>72.28</v>
      </c>
    </row>
    <row r="19" spans="2:12" ht="15.75" x14ac:dyDescent="0.25">
      <c r="B19" s="3"/>
      <c r="C19" s="3" t="s">
        <v>10</v>
      </c>
      <c r="D19" s="4">
        <v>160</v>
      </c>
      <c r="E19" s="5">
        <v>0.3</v>
      </c>
      <c r="F19" s="5">
        <v>0.2</v>
      </c>
      <c r="G19" s="5">
        <v>0.3</v>
      </c>
      <c r="H19" s="5">
        <v>0.1</v>
      </c>
      <c r="I19" s="5">
        <v>0.1</v>
      </c>
      <c r="J19" s="31">
        <f>($D$9*$E19)+($D$10*$F19)+($D$11*$G19)+($D$12*$H19)+($D$13*$I19)</f>
        <v>0</v>
      </c>
      <c r="K19" s="31">
        <v>63.9</v>
      </c>
      <c r="L19" s="31">
        <v>61.2</v>
      </c>
    </row>
    <row r="20" spans="2:12" x14ac:dyDescent="0.25">
      <c r="B20" s="24" t="s">
        <v>12</v>
      </c>
      <c r="C20" s="25"/>
      <c r="D20" s="26"/>
      <c r="E20" s="27"/>
      <c r="F20" s="27"/>
      <c r="G20" s="27"/>
      <c r="H20" s="27"/>
      <c r="I20" s="27"/>
      <c r="J20" s="27"/>
      <c r="K20" s="27"/>
      <c r="L20" s="27"/>
    </row>
    <row r="21" spans="2:12" ht="15.75" x14ac:dyDescent="0.25">
      <c r="B21" s="3"/>
      <c r="C21" s="3" t="s">
        <v>13</v>
      </c>
      <c r="D21" s="4">
        <v>160</v>
      </c>
      <c r="E21" s="5">
        <v>0.2</v>
      </c>
      <c r="F21" s="5">
        <v>0.35</v>
      </c>
      <c r="G21" s="5">
        <v>0.1</v>
      </c>
      <c r="H21" s="5">
        <v>0.25</v>
      </c>
      <c r="I21" s="5">
        <v>0.1</v>
      </c>
      <c r="J21" s="31">
        <f t="shared" si="0"/>
        <v>0</v>
      </c>
      <c r="K21" s="31">
        <v>47.6</v>
      </c>
      <c r="L21" s="31">
        <v>47.15</v>
      </c>
    </row>
    <row r="22" spans="2:12" ht="15.75" x14ac:dyDescent="0.25">
      <c r="B22" s="3"/>
      <c r="C22" s="3" t="s">
        <v>14</v>
      </c>
      <c r="D22" s="4">
        <v>150</v>
      </c>
      <c r="E22" s="5">
        <v>0.2</v>
      </c>
      <c r="F22" s="5">
        <v>0.35</v>
      </c>
      <c r="G22" s="5">
        <v>0.1</v>
      </c>
      <c r="H22" s="5">
        <v>0.25</v>
      </c>
      <c r="I22" s="5">
        <v>0.1</v>
      </c>
      <c r="J22" s="30">
        <f t="shared" si="0"/>
        <v>0</v>
      </c>
      <c r="K22" s="30">
        <v>46.85</v>
      </c>
      <c r="L22" s="30">
        <v>35.35</v>
      </c>
    </row>
    <row r="23" spans="2:12" ht="15.75" x14ac:dyDescent="0.25">
      <c r="B23" s="3"/>
      <c r="C23" s="3" t="s">
        <v>16</v>
      </c>
      <c r="D23" s="4">
        <v>160</v>
      </c>
      <c r="E23" s="5">
        <v>0.2</v>
      </c>
      <c r="F23" s="5">
        <v>0.35</v>
      </c>
      <c r="G23" s="5">
        <v>0.1</v>
      </c>
      <c r="H23" s="5">
        <v>0.25</v>
      </c>
      <c r="I23" s="5">
        <v>0.1</v>
      </c>
      <c r="J23" s="31">
        <f t="shared" si="0"/>
        <v>0</v>
      </c>
      <c r="K23" s="31">
        <v>59.9</v>
      </c>
      <c r="L23" s="31">
        <v>52.2</v>
      </c>
    </row>
    <row r="24" spans="2:12" ht="15.75" x14ac:dyDescent="0.25">
      <c r="B24" s="3"/>
      <c r="C24" s="3" t="s">
        <v>47</v>
      </c>
      <c r="D24" s="4">
        <v>150</v>
      </c>
      <c r="E24" s="5">
        <v>0.2</v>
      </c>
      <c r="F24" s="5">
        <v>0.35</v>
      </c>
      <c r="G24" s="5">
        <v>0.1</v>
      </c>
      <c r="H24" s="5">
        <v>0.25</v>
      </c>
      <c r="I24" s="5">
        <v>0.1</v>
      </c>
      <c r="J24" s="30">
        <f t="shared" si="0"/>
        <v>0</v>
      </c>
      <c r="K24" s="30">
        <v>32.65</v>
      </c>
      <c r="L24" s="30" t="s">
        <v>70</v>
      </c>
    </row>
    <row r="25" spans="2:12" ht="15.75" x14ac:dyDescent="0.25">
      <c r="B25" s="3"/>
      <c r="C25" s="3" t="s">
        <v>15</v>
      </c>
      <c r="D25" s="4">
        <v>160</v>
      </c>
      <c r="E25" s="5">
        <v>0.2</v>
      </c>
      <c r="F25" s="5">
        <v>0.35</v>
      </c>
      <c r="G25" s="5">
        <v>0.1</v>
      </c>
      <c r="H25" s="5">
        <v>0.25</v>
      </c>
      <c r="I25" s="5">
        <v>0.1</v>
      </c>
      <c r="J25" s="31">
        <f t="shared" si="0"/>
        <v>0</v>
      </c>
      <c r="K25" s="31">
        <v>50.05</v>
      </c>
      <c r="L25" s="31">
        <v>42.6</v>
      </c>
    </row>
    <row r="26" spans="2:12" x14ac:dyDescent="0.25">
      <c r="B26" s="24" t="s">
        <v>61</v>
      </c>
      <c r="C26" s="25"/>
      <c r="D26" s="26"/>
      <c r="E26" s="27"/>
      <c r="F26" s="27"/>
      <c r="G26" s="27"/>
      <c r="H26" s="27"/>
      <c r="I26" s="27"/>
      <c r="J26" s="27"/>
      <c r="K26" s="27"/>
      <c r="L26" s="27"/>
    </row>
    <row r="27" spans="2:12" ht="15.75" x14ac:dyDescent="0.25">
      <c r="B27" s="3"/>
      <c r="C27" s="3" t="s">
        <v>17</v>
      </c>
      <c r="D27" s="4">
        <v>160</v>
      </c>
      <c r="E27" s="5">
        <v>0.32</v>
      </c>
      <c r="F27" s="5">
        <v>0.3</v>
      </c>
      <c r="G27" s="5">
        <v>0.1</v>
      </c>
      <c r="H27" s="5">
        <v>0.1</v>
      </c>
      <c r="I27" s="5">
        <v>0.18</v>
      </c>
      <c r="J27" s="31">
        <f t="shared" si="0"/>
        <v>0</v>
      </c>
      <c r="K27" s="31">
        <v>64.099999999999994</v>
      </c>
      <c r="L27" s="31">
        <v>61.16</v>
      </c>
    </row>
    <row r="28" spans="2:12" ht="15.75" x14ac:dyDescent="0.25">
      <c r="B28" s="3"/>
      <c r="C28" s="3" t="s">
        <v>18</v>
      </c>
      <c r="D28" s="4">
        <v>160</v>
      </c>
      <c r="E28" s="5">
        <v>0.3</v>
      </c>
      <c r="F28" s="5">
        <v>0.25</v>
      </c>
      <c r="G28" s="5">
        <v>0.25</v>
      </c>
      <c r="H28" s="5">
        <v>0.1</v>
      </c>
      <c r="I28" s="5">
        <v>0.1</v>
      </c>
      <c r="J28" s="30">
        <f t="shared" si="0"/>
        <v>0</v>
      </c>
      <c r="K28" s="30">
        <v>64.5</v>
      </c>
      <c r="L28" s="30">
        <v>62.65</v>
      </c>
    </row>
    <row r="29" spans="2:12" ht="15.75" x14ac:dyDescent="0.25">
      <c r="B29" s="3"/>
      <c r="C29" s="3" t="s">
        <v>48</v>
      </c>
      <c r="D29" s="4">
        <v>160</v>
      </c>
      <c r="E29" s="5">
        <v>0.2</v>
      </c>
      <c r="F29" s="5">
        <v>0.2</v>
      </c>
      <c r="G29" s="5">
        <v>0.3</v>
      </c>
      <c r="H29" s="5">
        <v>0.1</v>
      </c>
      <c r="I29" s="5">
        <v>0.2</v>
      </c>
      <c r="J29" s="31">
        <f t="shared" si="0"/>
        <v>0</v>
      </c>
      <c r="K29" s="31">
        <v>39.1</v>
      </c>
      <c r="L29" s="31" t="s">
        <v>70</v>
      </c>
    </row>
    <row r="30" spans="2:12" x14ac:dyDescent="0.25">
      <c r="B30" s="24" t="s">
        <v>60</v>
      </c>
      <c r="C30" s="25"/>
      <c r="D30" s="26"/>
      <c r="E30" s="27"/>
      <c r="F30" s="27"/>
      <c r="G30" s="27"/>
      <c r="H30" s="27"/>
      <c r="I30" s="27"/>
      <c r="J30" s="27"/>
      <c r="K30" s="27"/>
      <c r="L30" s="27"/>
    </row>
    <row r="31" spans="2:12" ht="15.75" x14ac:dyDescent="0.25">
      <c r="B31" s="3"/>
      <c r="C31" s="3" t="s">
        <v>19</v>
      </c>
      <c r="D31" s="4">
        <v>160</v>
      </c>
      <c r="E31" s="5">
        <v>0.35</v>
      </c>
      <c r="F31" s="5">
        <v>0.15</v>
      </c>
      <c r="G31" s="5">
        <v>0.2</v>
      </c>
      <c r="H31" s="5">
        <v>0.2</v>
      </c>
      <c r="I31" s="5">
        <v>0.1</v>
      </c>
      <c r="J31" s="31">
        <f t="shared" si="0"/>
        <v>0</v>
      </c>
      <c r="K31" s="31">
        <v>85</v>
      </c>
      <c r="L31" s="31">
        <v>82.45</v>
      </c>
    </row>
    <row r="32" spans="2:12" ht="15.75" x14ac:dyDescent="0.25">
      <c r="B32" s="3"/>
      <c r="C32" s="3" t="s">
        <v>20</v>
      </c>
      <c r="D32" s="4">
        <v>160</v>
      </c>
      <c r="E32" s="5">
        <v>0.3</v>
      </c>
      <c r="F32" s="5">
        <v>0.15</v>
      </c>
      <c r="G32" s="5">
        <v>0.2</v>
      </c>
      <c r="H32" s="5">
        <v>0.2</v>
      </c>
      <c r="I32" s="5">
        <v>0.15</v>
      </c>
      <c r="J32" s="30">
        <f t="shared" si="0"/>
        <v>0</v>
      </c>
      <c r="K32" s="30">
        <v>76.849999999999994</v>
      </c>
      <c r="L32" s="30">
        <v>75.099999999999994</v>
      </c>
    </row>
    <row r="33" spans="2:12" ht="15.75" x14ac:dyDescent="0.25">
      <c r="B33" s="3"/>
      <c r="C33" s="3" t="s">
        <v>21</v>
      </c>
      <c r="D33" s="4">
        <v>160</v>
      </c>
      <c r="E33" s="5">
        <v>0.3</v>
      </c>
      <c r="F33" s="5">
        <v>0.15</v>
      </c>
      <c r="G33" s="5">
        <v>0.15</v>
      </c>
      <c r="H33" s="5">
        <v>0.3</v>
      </c>
      <c r="I33" s="5">
        <v>0.1</v>
      </c>
      <c r="J33" s="31">
        <f t="shared" si="0"/>
        <v>0</v>
      </c>
      <c r="K33" s="31">
        <v>69.8</v>
      </c>
      <c r="L33" s="31">
        <v>68.5</v>
      </c>
    </row>
    <row r="34" spans="2:12" ht="15.75" x14ac:dyDescent="0.25">
      <c r="B34" s="3"/>
      <c r="C34" s="3" t="s">
        <v>22</v>
      </c>
      <c r="D34" s="4">
        <v>160</v>
      </c>
      <c r="E34" s="5">
        <v>0.3</v>
      </c>
      <c r="F34" s="5">
        <v>0.2</v>
      </c>
      <c r="G34" s="5">
        <v>0.15</v>
      </c>
      <c r="H34" s="5">
        <v>0.2</v>
      </c>
      <c r="I34" s="5">
        <v>0.15</v>
      </c>
      <c r="J34" s="30">
        <f t="shared" si="0"/>
        <v>0</v>
      </c>
      <c r="K34" s="30">
        <v>96.7</v>
      </c>
      <c r="L34" s="30">
        <v>95.8</v>
      </c>
    </row>
    <row r="35" spans="2:12" x14ac:dyDescent="0.25">
      <c r="B35" s="24" t="s">
        <v>23</v>
      </c>
      <c r="C35" s="25"/>
      <c r="D35" s="26"/>
      <c r="E35" s="27"/>
      <c r="F35" s="27"/>
      <c r="G35" s="27"/>
      <c r="H35" s="27"/>
      <c r="I35" s="27"/>
      <c r="J35" s="27"/>
      <c r="K35" s="27"/>
      <c r="L35" s="27"/>
    </row>
    <row r="36" spans="2:12" ht="15.75" x14ac:dyDescent="0.25">
      <c r="B36" s="3"/>
      <c r="C36" s="3" t="s">
        <v>57</v>
      </c>
      <c r="D36" s="4">
        <v>160</v>
      </c>
      <c r="E36" s="5">
        <v>0.4</v>
      </c>
      <c r="F36" s="5">
        <v>0.1</v>
      </c>
      <c r="G36" s="5">
        <v>0.25</v>
      </c>
      <c r="H36" s="5">
        <v>0.1</v>
      </c>
      <c r="I36" s="5">
        <v>0.15</v>
      </c>
      <c r="J36" s="30">
        <f t="shared" si="0"/>
        <v>0</v>
      </c>
      <c r="K36" s="30">
        <v>71.900000000000006</v>
      </c>
      <c r="L36" s="30">
        <v>58.45</v>
      </c>
    </row>
    <row r="37" spans="2:12" ht="15.75" x14ac:dyDescent="0.25">
      <c r="B37" s="3"/>
      <c r="C37" s="3" t="s">
        <v>58</v>
      </c>
      <c r="D37" s="4">
        <v>160</v>
      </c>
      <c r="E37" s="5">
        <v>0.35</v>
      </c>
      <c r="F37" s="5">
        <v>0.15</v>
      </c>
      <c r="G37" s="5">
        <v>0.3</v>
      </c>
      <c r="H37" s="5">
        <v>0.1</v>
      </c>
      <c r="I37" s="5">
        <v>0.1</v>
      </c>
      <c r="J37" s="31">
        <f t="shared" si="0"/>
        <v>0</v>
      </c>
      <c r="K37" s="31">
        <v>37.700000000000003</v>
      </c>
      <c r="L37" s="31" t="s">
        <v>70</v>
      </c>
    </row>
    <row r="38" spans="2:12" ht="15.75" x14ac:dyDescent="0.25">
      <c r="B38" s="3"/>
      <c r="C38" s="3" t="s">
        <v>25</v>
      </c>
      <c r="D38" s="4">
        <v>160</v>
      </c>
      <c r="E38" s="5">
        <v>0.2</v>
      </c>
      <c r="F38" s="5">
        <v>0.11</v>
      </c>
      <c r="G38" s="5">
        <v>0.16</v>
      </c>
      <c r="H38" s="5">
        <v>0.13</v>
      </c>
      <c r="I38" s="5">
        <v>0.4</v>
      </c>
      <c r="J38" s="30">
        <f t="shared" si="0"/>
        <v>0</v>
      </c>
      <c r="K38" s="30">
        <v>74.12</v>
      </c>
      <c r="L38" s="30">
        <v>72.430000000000007</v>
      </c>
    </row>
    <row r="39" spans="2:12" ht="15.75" x14ac:dyDescent="0.25">
      <c r="B39" s="3"/>
      <c r="C39" s="3" t="s">
        <v>26</v>
      </c>
      <c r="D39" s="4">
        <v>150</v>
      </c>
      <c r="E39" s="5">
        <v>0.2</v>
      </c>
      <c r="F39" s="5">
        <v>0.11</v>
      </c>
      <c r="G39" s="5">
        <v>0.16</v>
      </c>
      <c r="H39" s="5">
        <v>0.13</v>
      </c>
      <c r="I39" s="5">
        <v>0.4</v>
      </c>
      <c r="J39" s="31">
        <f t="shared" si="0"/>
        <v>0</v>
      </c>
      <c r="K39" s="31">
        <v>63.38</v>
      </c>
      <c r="L39" s="31">
        <v>60.25</v>
      </c>
    </row>
    <row r="40" spans="2:12" ht="15.75" x14ac:dyDescent="0.25">
      <c r="B40" s="3"/>
      <c r="C40" s="3" t="s">
        <v>59</v>
      </c>
      <c r="D40" s="4">
        <v>160</v>
      </c>
      <c r="E40" s="5">
        <v>0.4</v>
      </c>
      <c r="F40" s="5">
        <v>0.15</v>
      </c>
      <c r="G40" s="5">
        <v>0.2</v>
      </c>
      <c r="H40" s="5">
        <v>0.1</v>
      </c>
      <c r="I40" s="5">
        <v>0.15</v>
      </c>
      <c r="J40" s="30">
        <f t="shared" si="0"/>
        <v>0</v>
      </c>
      <c r="K40" s="30">
        <v>59.95</v>
      </c>
      <c r="L40" s="30" t="s">
        <v>70</v>
      </c>
    </row>
    <row r="41" spans="2:12" ht="15.75" x14ac:dyDescent="0.25">
      <c r="B41" s="3"/>
      <c r="C41" s="3" t="s">
        <v>24</v>
      </c>
      <c r="D41" s="4">
        <v>160</v>
      </c>
      <c r="E41" s="5">
        <v>0.2</v>
      </c>
      <c r="F41" s="5">
        <v>0.1</v>
      </c>
      <c r="G41" s="5">
        <v>0.35</v>
      </c>
      <c r="H41" s="5">
        <v>0.25</v>
      </c>
      <c r="I41" s="5">
        <v>0.1</v>
      </c>
      <c r="J41" s="31">
        <f t="shared" si="0"/>
        <v>0</v>
      </c>
      <c r="K41" s="31">
        <v>41.95</v>
      </c>
      <c r="L41" s="31" t="s">
        <v>70</v>
      </c>
    </row>
    <row r="42" spans="2:12" x14ac:dyDescent="0.25">
      <c r="B42" s="24" t="s">
        <v>27</v>
      </c>
      <c r="C42" s="25"/>
      <c r="D42" s="26"/>
      <c r="E42" s="27"/>
      <c r="F42" s="27"/>
      <c r="G42" s="27"/>
      <c r="H42" s="27"/>
      <c r="I42" s="27"/>
      <c r="J42" s="27"/>
      <c r="K42" s="27"/>
      <c r="L42" s="27"/>
    </row>
    <row r="43" spans="2:12" ht="15.75" x14ac:dyDescent="0.25">
      <c r="B43" s="3"/>
      <c r="C43" s="3" t="s">
        <v>28</v>
      </c>
      <c r="D43" s="4">
        <v>160</v>
      </c>
      <c r="E43" s="5">
        <v>0.2</v>
      </c>
      <c r="F43" s="5">
        <v>0.15</v>
      </c>
      <c r="G43" s="5">
        <v>0.15</v>
      </c>
      <c r="H43" s="5">
        <v>0.4</v>
      </c>
      <c r="I43" s="5">
        <v>0.1</v>
      </c>
      <c r="J43" s="31">
        <f t="shared" si="0"/>
        <v>0</v>
      </c>
      <c r="K43" s="31">
        <v>67.05</v>
      </c>
      <c r="L43" s="31">
        <v>65.95</v>
      </c>
    </row>
    <row r="44" spans="2:12" ht="15.75" x14ac:dyDescent="0.25">
      <c r="B44" s="3"/>
      <c r="C44" s="3" t="s">
        <v>29</v>
      </c>
      <c r="D44" s="4">
        <v>160</v>
      </c>
      <c r="E44" s="5">
        <v>0.2</v>
      </c>
      <c r="F44" s="5">
        <v>0.3</v>
      </c>
      <c r="G44" s="5">
        <v>0.1</v>
      </c>
      <c r="H44" s="5">
        <v>0.3</v>
      </c>
      <c r="I44" s="5">
        <v>0.1</v>
      </c>
      <c r="J44" s="30">
        <f t="shared" si="0"/>
        <v>0</v>
      </c>
      <c r="K44" s="30">
        <v>62.7</v>
      </c>
      <c r="L44" s="30">
        <v>60.2</v>
      </c>
    </row>
    <row r="45" spans="2:12" ht="15.75" x14ac:dyDescent="0.25">
      <c r="B45" s="3"/>
      <c r="C45" s="3" t="s">
        <v>50</v>
      </c>
      <c r="D45" s="4">
        <v>160</v>
      </c>
      <c r="E45" s="5">
        <v>0.2</v>
      </c>
      <c r="F45" s="5">
        <v>0.2</v>
      </c>
      <c r="G45" s="5">
        <v>0.2</v>
      </c>
      <c r="H45" s="5">
        <v>0.3</v>
      </c>
      <c r="I45" s="5">
        <v>0.1</v>
      </c>
      <c r="J45" s="31">
        <f t="shared" si="0"/>
        <v>0</v>
      </c>
      <c r="K45" s="31">
        <v>59.1</v>
      </c>
      <c r="L45" s="31">
        <v>58.6</v>
      </c>
    </row>
    <row r="46" spans="2:12" ht="15.75" hidden="1" x14ac:dyDescent="0.25">
      <c r="B46" s="3"/>
      <c r="C46" s="3" t="s">
        <v>51</v>
      </c>
      <c r="D46" s="4">
        <v>160</v>
      </c>
      <c r="E46" s="5">
        <v>0.2</v>
      </c>
      <c r="F46" s="5">
        <v>0.2</v>
      </c>
      <c r="G46" s="5">
        <v>0.2</v>
      </c>
      <c r="H46" s="5">
        <v>0.3</v>
      </c>
      <c r="I46" s="5">
        <v>0.1</v>
      </c>
      <c r="J46" s="30">
        <f t="shared" si="0"/>
        <v>0</v>
      </c>
      <c r="K46" s="30">
        <v>37.6</v>
      </c>
      <c r="L46" s="30" t="s">
        <v>70</v>
      </c>
    </row>
    <row r="47" spans="2:12" ht="15.75" x14ac:dyDescent="0.25">
      <c r="B47" s="3"/>
      <c r="C47" s="3" t="s">
        <v>52</v>
      </c>
      <c r="D47" s="4">
        <v>160</v>
      </c>
      <c r="E47" s="5">
        <v>0.3</v>
      </c>
      <c r="F47" s="5">
        <v>0.1</v>
      </c>
      <c r="G47" s="5">
        <v>0.35</v>
      </c>
      <c r="H47" s="5">
        <v>0.1</v>
      </c>
      <c r="I47" s="5">
        <v>0.15</v>
      </c>
      <c r="J47" s="31">
        <f t="shared" si="0"/>
        <v>0</v>
      </c>
      <c r="K47" s="31">
        <v>38.549999999999997</v>
      </c>
      <c r="L47" s="31" t="s">
        <v>70</v>
      </c>
    </row>
    <row r="48" spans="2:12" ht="15.75" hidden="1" x14ac:dyDescent="0.25">
      <c r="B48" s="3"/>
      <c r="C48" s="3" t="s">
        <v>53</v>
      </c>
      <c r="D48" s="4">
        <v>160</v>
      </c>
      <c r="E48" s="5">
        <v>0.3</v>
      </c>
      <c r="F48" s="5">
        <v>0.1</v>
      </c>
      <c r="G48" s="5">
        <v>0.35</v>
      </c>
      <c r="H48" s="5">
        <v>0.1</v>
      </c>
      <c r="I48" s="5">
        <v>0.15</v>
      </c>
      <c r="J48" s="30">
        <f t="shared" si="0"/>
        <v>0</v>
      </c>
      <c r="K48" s="30">
        <v>32.299999999999997</v>
      </c>
      <c r="L48" s="30" t="s">
        <v>70</v>
      </c>
    </row>
    <row r="49" spans="2:12" ht="15.75" x14ac:dyDescent="0.25">
      <c r="B49" s="3"/>
      <c r="C49" s="3" t="s">
        <v>54</v>
      </c>
      <c r="D49" s="4">
        <v>160</v>
      </c>
      <c r="E49" s="5">
        <v>0.15</v>
      </c>
      <c r="F49" s="5">
        <v>0.1</v>
      </c>
      <c r="G49" s="5">
        <v>0.35</v>
      </c>
      <c r="H49" s="5">
        <v>0.3</v>
      </c>
      <c r="I49" s="5">
        <v>0.1</v>
      </c>
      <c r="J49" s="31">
        <f t="shared" si="0"/>
        <v>0</v>
      </c>
      <c r="K49" s="31">
        <v>54.15</v>
      </c>
      <c r="L49" s="31" t="s">
        <v>70</v>
      </c>
    </row>
    <row r="50" spans="2:12" ht="15.75" hidden="1" x14ac:dyDescent="0.25">
      <c r="B50" s="3"/>
      <c r="C50" s="3" t="s">
        <v>55</v>
      </c>
      <c r="D50" s="4">
        <v>160</v>
      </c>
      <c r="E50" s="5">
        <v>0.15</v>
      </c>
      <c r="F50" s="5">
        <v>0.1</v>
      </c>
      <c r="G50" s="5">
        <v>0.35</v>
      </c>
      <c r="H50" s="5">
        <v>0.3</v>
      </c>
      <c r="I50" s="5">
        <v>0.1</v>
      </c>
      <c r="J50" s="30">
        <f t="shared" si="0"/>
        <v>0</v>
      </c>
      <c r="K50" s="30">
        <v>34.1</v>
      </c>
      <c r="L50" s="30" t="s">
        <v>70</v>
      </c>
    </row>
    <row r="51" spans="2:12" ht="15.75" x14ac:dyDescent="0.25">
      <c r="B51" s="3"/>
      <c r="C51" s="3" t="s">
        <v>30</v>
      </c>
      <c r="D51" s="4">
        <v>160</v>
      </c>
      <c r="E51" s="5">
        <v>0.25</v>
      </c>
      <c r="F51" s="5">
        <v>0.35</v>
      </c>
      <c r="G51" s="5">
        <v>0.15</v>
      </c>
      <c r="H51" s="5">
        <v>0.15</v>
      </c>
      <c r="I51" s="5">
        <v>0.1</v>
      </c>
      <c r="J51" s="31">
        <f t="shared" si="0"/>
        <v>0</v>
      </c>
      <c r="K51" s="31">
        <v>43.95</v>
      </c>
      <c r="L51" s="31" t="s">
        <v>70</v>
      </c>
    </row>
    <row r="52" spans="2:12" ht="15.75" x14ac:dyDescent="0.25">
      <c r="B52" s="3"/>
      <c r="C52" s="3" t="s">
        <v>0</v>
      </c>
      <c r="D52" s="4">
        <v>160</v>
      </c>
      <c r="E52" s="5">
        <v>0.25</v>
      </c>
      <c r="F52" s="5">
        <v>0.4</v>
      </c>
      <c r="G52" s="5">
        <v>0.1</v>
      </c>
      <c r="H52" s="5">
        <v>0.15</v>
      </c>
      <c r="I52" s="5">
        <v>0.1</v>
      </c>
      <c r="J52" s="30">
        <f t="shared" si="0"/>
        <v>0</v>
      </c>
      <c r="K52" s="30">
        <v>48.3</v>
      </c>
      <c r="L52" s="30" t="s">
        <v>70</v>
      </c>
    </row>
    <row r="53" spans="2:12" ht="15.75" x14ac:dyDescent="0.25">
      <c r="B53" s="3"/>
      <c r="C53" s="3" t="s">
        <v>56</v>
      </c>
      <c r="D53" s="4">
        <v>160</v>
      </c>
      <c r="E53" s="5">
        <v>0.3</v>
      </c>
      <c r="F53" s="5">
        <v>0.2</v>
      </c>
      <c r="G53" s="5">
        <v>0.1</v>
      </c>
      <c r="H53" s="5">
        <v>0.3</v>
      </c>
      <c r="I53" s="5">
        <v>0.1</v>
      </c>
      <c r="J53" s="31">
        <f t="shared" si="0"/>
        <v>0</v>
      </c>
      <c r="K53" s="31">
        <v>65.3</v>
      </c>
      <c r="L53" s="31">
        <v>63.3</v>
      </c>
    </row>
    <row r="54" spans="2:12" x14ac:dyDescent="0.25">
      <c r="B54" s="24" t="s">
        <v>31</v>
      </c>
      <c r="C54" s="25"/>
      <c r="D54" s="26"/>
      <c r="E54" s="27"/>
      <c r="F54" s="27"/>
      <c r="G54" s="27"/>
      <c r="H54" s="27"/>
      <c r="I54" s="27"/>
      <c r="J54" s="27"/>
      <c r="K54" s="27"/>
      <c r="L54" s="27"/>
    </row>
    <row r="55" spans="2:12" ht="15.75" x14ac:dyDescent="0.25">
      <c r="B55" s="3"/>
      <c r="C55" s="3" t="s">
        <v>32</v>
      </c>
      <c r="D55" s="4">
        <v>160</v>
      </c>
      <c r="E55" s="5">
        <v>0.35</v>
      </c>
      <c r="F55" s="5">
        <v>0.2</v>
      </c>
      <c r="G55" s="5">
        <v>0.25</v>
      </c>
      <c r="H55" s="5">
        <v>0.1</v>
      </c>
      <c r="I55" s="5">
        <v>0.1</v>
      </c>
      <c r="J55" s="31">
        <f t="shared" si="0"/>
        <v>0</v>
      </c>
      <c r="K55" s="31">
        <v>57.2</v>
      </c>
      <c r="L55" s="31">
        <v>51.7</v>
      </c>
    </row>
    <row r="56" spans="2:12" ht="15.75" x14ac:dyDescent="0.25">
      <c r="B56" s="3"/>
      <c r="C56" s="3" t="s">
        <v>33</v>
      </c>
      <c r="D56" s="4">
        <v>160</v>
      </c>
      <c r="E56" s="5">
        <v>0.35</v>
      </c>
      <c r="F56" s="5">
        <v>0.2</v>
      </c>
      <c r="G56" s="5">
        <v>0.25</v>
      </c>
      <c r="H56" s="5">
        <v>0.1</v>
      </c>
      <c r="I56" s="5">
        <v>0.1</v>
      </c>
      <c r="J56" s="30">
        <f t="shared" si="0"/>
        <v>0</v>
      </c>
      <c r="K56" s="30">
        <v>68.8</v>
      </c>
      <c r="L56" s="30">
        <v>67.150000000000006</v>
      </c>
    </row>
    <row r="57" spans="2:12" ht="15.75" x14ac:dyDescent="0.25">
      <c r="B57" s="3"/>
      <c r="C57" s="3" t="s">
        <v>49</v>
      </c>
      <c r="D57" s="4">
        <v>150</v>
      </c>
      <c r="E57" s="5">
        <v>0.3</v>
      </c>
      <c r="F57" s="5">
        <v>0.15</v>
      </c>
      <c r="G57" s="5">
        <v>0.3</v>
      </c>
      <c r="H57" s="5">
        <v>0.15</v>
      </c>
      <c r="I57" s="5">
        <v>0.1</v>
      </c>
      <c r="J57" s="31">
        <f t="shared" si="0"/>
        <v>0</v>
      </c>
      <c r="K57" s="31">
        <v>57.8</v>
      </c>
      <c r="L57" s="31">
        <v>38.549999999999997</v>
      </c>
    </row>
    <row r="58" spans="2:12" ht="15.75" x14ac:dyDescent="0.25">
      <c r="B58" s="3"/>
      <c r="C58" s="3" t="s">
        <v>34</v>
      </c>
      <c r="D58" s="4">
        <v>150</v>
      </c>
      <c r="E58" s="5">
        <v>0.3</v>
      </c>
      <c r="F58" s="5">
        <v>0.15</v>
      </c>
      <c r="G58" s="5">
        <v>0.3</v>
      </c>
      <c r="H58" s="5">
        <v>0.15</v>
      </c>
      <c r="I58" s="5">
        <v>0.1</v>
      </c>
      <c r="J58" s="30">
        <f t="shared" si="0"/>
        <v>0</v>
      </c>
      <c r="K58" s="30">
        <v>50.75</v>
      </c>
      <c r="L58" s="30">
        <v>43.9</v>
      </c>
    </row>
    <row r="59" spans="2:12" ht="15.75" x14ac:dyDescent="0.25">
      <c r="B59" s="3"/>
      <c r="C59" s="3" t="s">
        <v>35</v>
      </c>
      <c r="D59" s="4">
        <v>150</v>
      </c>
      <c r="E59" s="5">
        <v>0.3</v>
      </c>
      <c r="F59" s="5">
        <v>0.2</v>
      </c>
      <c r="G59" s="5">
        <v>0.2</v>
      </c>
      <c r="H59" s="5">
        <v>0.2</v>
      </c>
      <c r="I59" s="5">
        <v>0.1</v>
      </c>
      <c r="J59" s="31">
        <f t="shared" si="0"/>
        <v>0</v>
      </c>
      <c r="K59" s="31">
        <v>57.3</v>
      </c>
      <c r="L59" s="31">
        <v>56.6</v>
      </c>
    </row>
    <row r="60" spans="2:12" x14ac:dyDescent="0.25">
      <c r="B60" s="24" t="s">
        <v>36</v>
      </c>
      <c r="C60" s="25"/>
      <c r="D60" s="26"/>
      <c r="E60" s="27"/>
      <c r="F60" s="27"/>
      <c r="G60" s="27"/>
      <c r="H60" s="27"/>
      <c r="I60" s="27"/>
      <c r="J60" s="27"/>
      <c r="K60" s="27"/>
      <c r="L60" s="27"/>
    </row>
    <row r="61" spans="2:12" ht="15.75" x14ac:dyDescent="0.25">
      <c r="B61" s="3"/>
      <c r="C61" s="3" t="s">
        <v>37</v>
      </c>
      <c r="D61" s="4">
        <v>160</v>
      </c>
      <c r="E61" s="5">
        <v>0.35</v>
      </c>
      <c r="F61" s="5">
        <v>0.2</v>
      </c>
      <c r="G61" s="5">
        <v>0.25</v>
      </c>
      <c r="H61" s="5">
        <v>0.1</v>
      </c>
      <c r="I61" s="5">
        <v>0.1</v>
      </c>
      <c r="J61" s="31">
        <f t="shared" si="0"/>
        <v>0</v>
      </c>
      <c r="K61" s="31">
        <v>69.25</v>
      </c>
      <c r="L61" s="31">
        <v>67.3</v>
      </c>
    </row>
    <row r="62" spans="2:12" ht="15.75" x14ac:dyDescent="0.25">
      <c r="B62" s="3"/>
      <c r="C62" s="3" t="s">
        <v>39</v>
      </c>
      <c r="D62" s="4">
        <v>160</v>
      </c>
      <c r="E62" s="5">
        <v>0.25</v>
      </c>
      <c r="F62" s="5">
        <v>0.35</v>
      </c>
      <c r="G62" s="5">
        <v>0.2</v>
      </c>
      <c r="H62" s="5">
        <v>0.1</v>
      </c>
      <c r="I62" s="5">
        <v>0.1</v>
      </c>
      <c r="J62" s="30">
        <f t="shared" si="0"/>
        <v>0</v>
      </c>
      <c r="K62" s="30">
        <v>63.4</v>
      </c>
      <c r="L62" s="30">
        <v>61.05</v>
      </c>
    </row>
    <row r="63" spans="2:12" ht="15.75" x14ac:dyDescent="0.25">
      <c r="B63" s="3"/>
      <c r="C63" s="3" t="s">
        <v>38</v>
      </c>
      <c r="D63" s="4">
        <v>160</v>
      </c>
      <c r="E63" s="5">
        <v>0.4</v>
      </c>
      <c r="F63" s="5">
        <v>0.3</v>
      </c>
      <c r="G63" s="5">
        <v>0.1</v>
      </c>
      <c r="H63" s="5">
        <v>0.1</v>
      </c>
      <c r="I63" s="5">
        <v>0.1</v>
      </c>
      <c r="J63" s="31">
        <f t="shared" si="0"/>
        <v>0</v>
      </c>
      <c r="K63" s="31">
        <v>58.1</v>
      </c>
      <c r="L63" s="31" t="s">
        <v>70</v>
      </c>
    </row>
    <row r="64" spans="2:12" ht="15.75" x14ac:dyDescent="0.25">
      <c r="B64" s="3"/>
      <c r="C64" s="3" t="s">
        <v>40</v>
      </c>
      <c r="D64" s="4">
        <v>160</v>
      </c>
      <c r="E64" s="5">
        <v>0.25</v>
      </c>
      <c r="F64" s="5">
        <v>0.3</v>
      </c>
      <c r="G64" s="5">
        <v>0.1</v>
      </c>
      <c r="H64" s="5">
        <v>0.25</v>
      </c>
      <c r="I64" s="5">
        <v>0.1</v>
      </c>
      <c r="J64" s="30">
        <f t="shared" si="0"/>
        <v>0</v>
      </c>
      <c r="K64" s="30">
        <v>71.3</v>
      </c>
      <c r="L64" s="30">
        <v>70.150000000000006</v>
      </c>
    </row>
    <row r="65" spans="2:12" ht="15.75" x14ac:dyDescent="0.25">
      <c r="B65" s="3"/>
      <c r="C65" s="3" t="s">
        <v>41</v>
      </c>
      <c r="D65" s="4">
        <v>150</v>
      </c>
      <c r="E65" s="5">
        <v>0.25</v>
      </c>
      <c r="F65" s="5">
        <v>0.3</v>
      </c>
      <c r="G65" s="5">
        <v>0.1</v>
      </c>
      <c r="H65" s="5">
        <v>0.25</v>
      </c>
      <c r="I65" s="5">
        <v>0.1</v>
      </c>
      <c r="J65" s="31">
        <f t="shared" si="0"/>
        <v>0</v>
      </c>
      <c r="K65" s="31">
        <v>63.05</v>
      </c>
      <c r="L65" s="31">
        <v>59.4</v>
      </c>
    </row>
    <row r="66" spans="2:12" x14ac:dyDescent="0.25">
      <c r="B66" s="24" t="s">
        <v>42</v>
      </c>
      <c r="C66" s="25"/>
      <c r="D66" s="26"/>
      <c r="E66" s="26"/>
      <c r="F66" s="26"/>
      <c r="G66" s="26"/>
      <c r="H66" s="26"/>
      <c r="I66" s="26"/>
      <c r="J66" s="26"/>
      <c r="K66" s="26"/>
      <c r="L66" s="26"/>
    </row>
    <row r="67" spans="2:12" ht="15.75" x14ac:dyDescent="0.25">
      <c r="B67" s="3"/>
      <c r="C67" s="3" t="s">
        <v>43</v>
      </c>
      <c r="D67" s="4">
        <v>160</v>
      </c>
      <c r="E67" s="5">
        <v>0.25</v>
      </c>
      <c r="F67" s="5">
        <v>0.35</v>
      </c>
      <c r="G67" s="5">
        <v>0.1</v>
      </c>
      <c r="H67" s="5">
        <v>0.2</v>
      </c>
      <c r="I67" s="5">
        <v>0.1</v>
      </c>
      <c r="J67" s="31">
        <f t="shared" si="0"/>
        <v>0</v>
      </c>
      <c r="K67" s="31">
        <v>75.45</v>
      </c>
      <c r="L67" s="31">
        <v>73.8</v>
      </c>
    </row>
    <row r="68" spans="2:12" ht="15.75" x14ac:dyDescent="0.25">
      <c r="B68" s="3"/>
      <c r="C68" s="3" t="s">
        <v>44</v>
      </c>
      <c r="D68" s="4">
        <v>160</v>
      </c>
      <c r="E68" s="5">
        <v>0.25</v>
      </c>
      <c r="F68" s="5">
        <v>0.35</v>
      </c>
      <c r="G68" s="5">
        <v>0.1</v>
      </c>
      <c r="H68" s="5">
        <v>0.2</v>
      </c>
      <c r="I68" s="5">
        <v>0.1</v>
      </c>
      <c r="J68" s="30">
        <f t="shared" si="0"/>
        <v>0</v>
      </c>
      <c r="K68" s="30">
        <v>72.2</v>
      </c>
      <c r="L68" s="30">
        <v>70.400000000000006</v>
      </c>
    </row>
    <row r="69" spans="2:12" ht="15.75" x14ac:dyDescent="0.25">
      <c r="B69" s="3"/>
      <c r="C69" s="3" t="s">
        <v>45</v>
      </c>
      <c r="D69" s="4">
        <v>160</v>
      </c>
      <c r="E69" s="5">
        <v>0.25</v>
      </c>
      <c r="F69" s="5">
        <v>0.35</v>
      </c>
      <c r="G69" s="5">
        <v>0.1</v>
      </c>
      <c r="H69" s="5">
        <v>0.2</v>
      </c>
      <c r="I69" s="5">
        <v>0.1</v>
      </c>
      <c r="J69" s="31">
        <f t="shared" si="0"/>
        <v>0</v>
      </c>
      <c r="K69" s="31">
        <v>68.55</v>
      </c>
      <c r="L69" s="31">
        <v>66.55</v>
      </c>
    </row>
    <row r="70" spans="2:12" ht="15.75" x14ac:dyDescent="0.25">
      <c r="B70" s="3"/>
      <c r="C70" s="3" t="s">
        <v>46</v>
      </c>
      <c r="D70" s="4">
        <v>160</v>
      </c>
      <c r="E70" s="5">
        <v>0.25</v>
      </c>
      <c r="F70" s="5">
        <v>0.35</v>
      </c>
      <c r="G70" s="5">
        <v>0.1</v>
      </c>
      <c r="H70" s="5">
        <v>0.2</v>
      </c>
      <c r="I70" s="5">
        <v>0.1</v>
      </c>
      <c r="J70" s="30">
        <f t="shared" si="0"/>
        <v>0</v>
      </c>
      <c r="K70" s="30">
        <v>56.7</v>
      </c>
      <c r="L70" s="30">
        <v>41.65</v>
      </c>
    </row>
  </sheetData>
  <mergeCells count="4">
    <mergeCell ref="K15:L15"/>
    <mergeCell ref="J15:J16"/>
    <mergeCell ref="B4:L4"/>
    <mergeCell ref="B5:L5"/>
  </mergeCells>
  <conditionalFormatting sqref="J17:J19 J55:L59 J61:L65 J67:L70 J32:L32 J40:L40 J34:L34 J36:L36 J44:L44 J46:L46 J48:L48 J50:L50 J21:L22">
    <cfRule type="expression" dxfId="59" priority="65">
      <formula>AND($D$8&gt;0,$D$8&lt;$D17)</formula>
    </cfRule>
  </conditionalFormatting>
  <conditionalFormatting sqref="J38">
    <cfRule type="expression" dxfId="58" priority="58">
      <formula>AND($D$8&gt;0,$D$8&lt;$D38)</formula>
    </cfRule>
  </conditionalFormatting>
  <conditionalFormatting sqref="J52">
    <cfRule type="expression" dxfId="57" priority="64">
      <formula>AND($D$8&gt;0,$D$8&lt;$D52)</formula>
    </cfRule>
  </conditionalFormatting>
  <conditionalFormatting sqref="J24">
    <cfRule type="expression" dxfId="56" priority="62">
      <formula>AND($D$8&gt;0,$D$8&lt;$D24)</formula>
    </cfRule>
  </conditionalFormatting>
  <conditionalFormatting sqref="J28">
    <cfRule type="expression" dxfId="55" priority="60">
      <formula>AND($D$8&gt;0,$D$8&lt;$D28)</formula>
    </cfRule>
  </conditionalFormatting>
  <conditionalFormatting sqref="J23">
    <cfRule type="expression" dxfId="54" priority="57">
      <formula>AND($D$8&gt;0,$D$8&lt;$D23)</formula>
    </cfRule>
  </conditionalFormatting>
  <conditionalFormatting sqref="J25">
    <cfRule type="expression" dxfId="53" priority="56">
      <formula>AND($D$8&gt;0,$D$8&lt;$D25)</formula>
    </cfRule>
  </conditionalFormatting>
  <conditionalFormatting sqref="J27">
    <cfRule type="expression" dxfId="52" priority="55">
      <formula>AND($D$8&gt;0,$D$8&lt;$D27)</formula>
    </cfRule>
  </conditionalFormatting>
  <conditionalFormatting sqref="J29">
    <cfRule type="expression" dxfId="51" priority="54">
      <formula>AND($D$8&gt;0,$D$8&lt;$D29)</formula>
    </cfRule>
  </conditionalFormatting>
  <conditionalFormatting sqref="J31">
    <cfRule type="expression" dxfId="50" priority="53">
      <formula>AND($D$8&gt;0,$D$8&lt;$D31)</formula>
    </cfRule>
  </conditionalFormatting>
  <conditionalFormatting sqref="J33">
    <cfRule type="expression" dxfId="49" priority="52">
      <formula>AND($D$8&gt;0,$D$8&lt;$D33)</formula>
    </cfRule>
  </conditionalFormatting>
  <conditionalFormatting sqref="J37">
    <cfRule type="expression" dxfId="48" priority="50">
      <formula>AND($D$8&gt;0,$D$8&lt;$D37)</formula>
    </cfRule>
  </conditionalFormatting>
  <conditionalFormatting sqref="J39">
    <cfRule type="expression" dxfId="47" priority="49">
      <formula>AND($D$8&gt;0,$D$8&lt;$D39)</formula>
    </cfRule>
  </conditionalFormatting>
  <conditionalFormatting sqref="J41">
    <cfRule type="expression" dxfId="46" priority="48">
      <formula>AND($D$8&gt;0,$D$8&lt;$D41)</formula>
    </cfRule>
  </conditionalFormatting>
  <conditionalFormatting sqref="J43">
    <cfRule type="expression" dxfId="45" priority="47">
      <formula>AND($D$8&gt;0,$D$8&lt;$D43)</formula>
    </cfRule>
  </conditionalFormatting>
  <conditionalFormatting sqref="J45">
    <cfRule type="expression" dxfId="44" priority="46">
      <formula>AND($D$8&gt;0,$D$8&lt;$D45)</formula>
    </cfRule>
  </conditionalFormatting>
  <conditionalFormatting sqref="J47">
    <cfRule type="expression" dxfId="43" priority="45">
      <formula>AND($D$8&gt;0,$D$8&lt;$D47)</formula>
    </cfRule>
  </conditionalFormatting>
  <conditionalFormatting sqref="J49">
    <cfRule type="expression" dxfId="42" priority="44">
      <formula>AND($D$8&gt;0,$D$8&lt;$D49)</formula>
    </cfRule>
  </conditionalFormatting>
  <conditionalFormatting sqref="J51">
    <cfRule type="expression" dxfId="41" priority="43">
      <formula>AND($D$8&gt;0,$D$8&lt;$D51)</formula>
    </cfRule>
  </conditionalFormatting>
  <conditionalFormatting sqref="J53">
    <cfRule type="expression" dxfId="40" priority="42">
      <formula>AND($D$8&gt;0,$D$8&lt;$D53)</formula>
    </cfRule>
  </conditionalFormatting>
  <conditionalFormatting sqref="K17:K19">
    <cfRule type="expression" dxfId="39" priority="40">
      <formula>AND($D$8&gt;0,$D$8&lt;$D17)</formula>
    </cfRule>
  </conditionalFormatting>
  <conditionalFormatting sqref="K38">
    <cfRule type="expression" dxfId="38" priority="36">
      <formula>AND($D$8&gt;0,$D$8&lt;$D38)</formula>
    </cfRule>
  </conditionalFormatting>
  <conditionalFormatting sqref="K52">
    <cfRule type="expression" dxfId="37" priority="39">
      <formula>AND($D$8&gt;0,$D$8&lt;$D52)</formula>
    </cfRule>
  </conditionalFormatting>
  <conditionalFormatting sqref="K24">
    <cfRule type="expression" dxfId="36" priority="38">
      <formula>AND($D$8&gt;0,$D$8&lt;$D24)</formula>
    </cfRule>
  </conditionalFormatting>
  <conditionalFormatting sqref="K28">
    <cfRule type="expression" dxfId="35" priority="37">
      <formula>AND($D$8&gt;0,$D$8&lt;$D28)</formula>
    </cfRule>
  </conditionalFormatting>
  <conditionalFormatting sqref="K23">
    <cfRule type="expression" dxfId="34" priority="35">
      <formula>AND($D$8&gt;0,$D$8&lt;$D23)</formula>
    </cfRule>
  </conditionalFormatting>
  <conditionalFormatting sqref="K25">
    <cfRule type="expression" dxfId="33" priority="34">
      <formula>AND($D$8&gt;0,$D$8&lt;$D25)</formula>
    </cfRule>
  </conditionalFormatting>
  <conditionalFormatting sqref="K27">
    <cfRule type="expression" dxfId="32" priority="33">
      <formula>AND($D$8&gt;0,$D$8&lt;$D27)</formula>
    </cfRule>
  </conditionalFormatting>
  <conditionalFormatting sqref="K29">
    <cfRule type="expression" dxfId="31" priority="32">
      <formula>AND($D$8&gt;0,$D$8&lt;$D29)</formula>
    </cfRule>
  </conditionalFormatting>
  <conditionalFormatting sqref="K31">
    <cfRule type="expression" dxfId="30" priority="31">
      <formula>AND($D$8&gt;0,$D$8&lt;$D31)</formula>
    </cfRule>
  </conditionalFormatting>
  <conditionalFormatting sqref="K33">
    <cfRule type="expression" dxfId="29" priority="30">
      <formula>AND($D$8&gt;0,$D$8&lt;$D33)</formula>
    </cfRule>
  </conditionalFormatting>
  <conditionalFormatting sqref="K37">
    <cfRule type="expression" dxfId="28" priority="29">
      <formula>AND($D$8&gt;0,$D$8&lt;$D37)</formula>
    </cfRule>
  </conditionalFormatting>
  <conditionalFormatting sqref="K39">
    <cfRule type="expression" dxfId="27" priority="28">
      <formula>AND($D$8&gt;0,$D$8&lt;$D39)</formula>
    </cfRule>
  </conditionalFormatting>
  <conditionalFormatting sqref="K41">
    <cfRule type="expression" dxfId="26" priority="27">
      <formula>AND($D$8&gt;0,$D$8&lt;$D41)</formula>
    </cfRule>
  </conditionalFormatting>
  <conditionalFormatting sqref="K43">
    <cfRule type="expression" dxfId="25" priority="26">
      <formula>AND($D$8&gt;0,$D$8&lt;$D43)</formula>
    </cfRule>
  </conditionalFormatting>
  <conditionalFormatting sqref="K45">
    <cfRule type="expression" dxfId="24" priority="25">
      <formula>AND($D$8&gt;0,$D$8&lt;$D45)</formula>
    </cfRule>
  </conditionalFormatting>
  <conditionalFormatting sqref="K47">
    <cfRule type="expression" dxfId="23" priority="24">
      <formula>AND($D$8&gt;0,$D$8&lt;$D47)</formula>
    </cfRule>
  </conditionalFormatting>
  <conditionalFormatting sqref="K49">
    <cfRule type="expression" dxfId="22" priority="23">
      <formula>AND($D$8&gt;0,$D$8&lt;$D49)</formula>
    </cfRule>
  </conditionalFormatting>
  <conditionalFormatting sqref="K51">
    <cfRule type="expression" dxfId="21" priority="22">
      <formula>AND($D$8&gt;0,$D$8&lt;$D51)</formula>
    </cfRule>
  </conditionalFormatting>
  <conditionalFormatting sqref="K53">
    <cfRule type="expression" dxfId="20" priority="21">
      <formula>AND($D$8&gt;0,$D$8&lt;$D53)</formula>
    </cfRule>
  </conditionalFormatting>
  <conditionalFormatting sqref="L17:L19">
    <cfRule type="expression" dxfId="19" priority="20">
      <formula>AND($D$8&gt;0,$D$8&lt;$D17)</formula>
    </cfRule>
  </conditionalFormatting>
  <conditionalFormatting sqref="L38">
    <cfRule type="expression" dxfId="18" priority="16">
      <formula>AND($D$8&gt;0,$D$8&lt;$D38)</formula>
    </cfRule>
  </conditionalFormatting>
  <conditionalFormatting sqref="L52">
    <cfRule type="expression" dxfId="17" priority="19">
      <formula>AND($D$8&gt;0,$D$8&lt;$D52)</formula>
    </cfRule>
  </conditionalFormatting>
  <conditionalFormatting sqref="L24">
    <cfRule type="expression" dxfId="16" priority="18">
      <formula>AND($D$8&gt;0,$D$8&lt;$D24)</formula>
    </cfRule>
  </conditionalFormatting>
  <conditionalFormatting sqref="L28">
    <cfRule type="expression" dxfId="15" priority="17">
      <formula>AND($D$8&gt;0,$D$8&lt;$D28)</formula>
    </cfRule>
  </conditionalFormatting>
  <conditionalFormatting sqref="L23">
    <cfRule type="expression" dxfId="14" priority="15">
      <formula>AND($D$8&gt;0,$D$8&lt;$D23)</formula>
    </cfRule>
  </conditionalFormatting>
  <conditionalFormatting sqref="L25">
    <cfRule type="expression" dxfId="13" priority="14">
      <formula>AND($D$8&gt;0,$D$8&lt;$D25)</formula>
    </cfRule>
  </conditionalFormatting>
  <conditionalFormatting sqref="L27">
    <cfRule type="expression" dxfId="12" priority="13">
      <formula>AND($D$8&gt;0,$D$8&lt;$D27)</formula>
    </cfRule>
  </conditionalFormatting>
  <conditionalFormatting sqref="L29">
    <cfRule type="expression" dxfId="11" priority="12">
      <formula>AND($D$8&gt;0,$D$8&lt;$D29)</formula>
    </cfRule>
  </conditionalFormatting>
  <conditionalFormatting sqref="L31">
    <cfRule type="expression" dxfId="10" priority="11">
      <formula>AND($D$8&gt;0,$D$8&lt;$D31)</formula>
    </cfRule>
  </conditionalFormatting>
  <conditionalFormatting sqref="L33">
    <cfRule type="expression" dxfId="9" priority="10">
      <formula>AND($D$8&gt;0,$D$8&lt;$D33)</formula>
    </cfRule>
  </conditionalFormatting>
  <conditionalFormatting sqref="L37">
    <cfRule type="expression" dxfId="8" priority="9">
      <formula>AND($D$8&gt;0,$D$8&lt;$D37)</formula>
    </cfRule>
  </conditionalFormatting>
  <conditionalFormatting sqref="L39">
    <cfRule type="expression" dxfId="7" priority="8">
      <formula>AND($D$8&gt;0,$D$8&lt;$D39)</formula>
    </cfRule>
  </conditionalFormatting>
  <conditionalFormatting sqref="L41">
    <cfRule type="expression" dxfId="6" priority="7">
      <formula>AND($D$8&gt;0,$D$8&lt;$D41)</formula>
    </cfRule>
  </conditionalFormatting>
  <conditionalFormatting sqref="L43">
    <cfRule type="expression" dxfId="5" priority="6">
      <formula>AND($D$8&gt;0,$D$8&lt;$D43)</formula>
    </cfRule>
  </conditionalFormatting>
  <conditionalFormatting sqref="L45">
    <cfRule type="expression" dxfId="4" priority="5">
      <formula>AND($D$8&gt;0,$D$8&lt;$D45)</formula>
    </cfRule>
  </conditionalFormatting>
  <conditionalFormatting sqref="L47">
    <cfRule type="expression" dxfId="3" priority="4">
      <formula>AND($D$8&gt;0,$D$8&lt;$D47)</formula>
    </cfRule>
  </conditionalFormatting>
  <conditionalFormatting sqref="L49">
    <cfRule type="expression" dxfId="2" priority="3">
      <formula>AND($D$8&gt;0,$D$8&lt;$D49)</formula>
    </cfRule>
  </conditionalFormatting>
  <conditionalFormatting sqref="L51">
    <cfRule type="expression" dxfId="1" priority="2">
      <formula>AND($D$8&gt;0,$D$8&lt;$D51)</formula>
    </cfRule>
  </conditionalFormatting>
  <conditionalFormatting sqref="L53">
    <cfRule type="expression" dxfId="0" priority="1">
      <formula>AND($D$8&gt;0,$D$8&lt;$D53)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y ponderados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4V6V9T2</dc:creator>
  <cp:lastModifiedBy>4V6V9T2</cp:lastModifiedBy>
  <dcterms:created xsi:type="dcterms:W3CDTF">2025-10-03T14:06:03Z</dcterms:created>
  <dcterms:modified xsi:type="dcterms:W3CDTF">2025-10-14T20:44:34Z</dcterms:modified>
</cp:coreProperties>
</file>