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H0C4YS3\Desktop\DIANA\PRIVADO\DIANA\ADMISIONES\2026.2\Publicidad y propaganda Pregrado 2026.2\"/>
    </mc:Choice>
  </mc:AlternateContent>
  <xr:revisionPtr revIDLastSave="0" documentId="13_ncr:1_{98C4DDD7-76D2-4808-89D9-E67BB336995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gramas y ponderado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2" l="1"/>
  <c r="I30" i="2"/>
  <c r="I29" i="2"/>
  <c r="F8" i="2"/>
  <c r="I49" i="2"/>
  <c r="I51" i="2"/>
  <c r="I50" i="2"/>
  <c r="I41" i="2"/>
  <c r="I42" i="2"/>
  <c r="I56" i="2"/>
  <c r="I39" i="2"/>
  <c r="I23" i="2"/>
  <c r="I34" i="2"/>
  <c r="I17" i="2"/>
  <c r="I65" i="2"/>
  <c r="I67" i="2"/>
  <c r="I68" i="2"/>
  <c r="I69" i="2"/>
  <c r="I70" i="2"/>
  <c r="I55" i="2"/>
  <c r="I57" i="2"/>
  <c r="I58" i="2"/>
  <c r="I59" i="2"/>
  <c r="I60" i="2"/>
  <c r="I62" i="2"/>
  <c r="I63" i="2"/>
  <c r="I64" i="2"/>
  <c r="I53" i="2"/>
  <c r="I52" i="2"/>
  <c r="I48" i="2"/>
  <c r="I47" i="2"/>
  <c r="I46" i="2"/>
  <c r="I44" i="2"/>
  <c r="I43" i="2"/>
  <c r="I40" i="2"/>
  <c r="I37" i="2"/>
  <c r="I36" i="2"/>
  <c r="I35" i="2"/>
  <c r="I33" i="2"/>
  <c r="I28" i="2"/>
  <c r="I27" i="2"/>
  <c r="I25" i="2"/>
  <c r="I24" i="2"/>
  <c r="I22" i="2"/>
  <c r="I21" i="2"/>
  <c r="I19" i="2"/>
  <c r="I18" i="2"/>
</calcChain>
</file>

<file path=xl/sharedStrings.xml><?xml version="1.0" encoding="utf-8"?>
<sst xmlns="http://schemas.openxmlformats.org/spreadsheetml/2006/main" count="67" uniqueCount="58">
  <si>
    <t>Matemáticas</t>
  </si>
  <si>
    <t>Inglés</t>
  </si>
  <si>
    <t>PROGRAMA</t>
  </si>
  <si>
    <t>PUNTAJE GLOBAL MÍNIMO</t>
  </si>
  <si>
    <t>Lectura Crítica</t>
  </si>
  <si>
    <t>Sociales y Ciudadanas</t>
  </si>
  <si>
    <t>Ciencias Naturales</t>
  </si>
  <si>
    <t>Artes Plásticas</t>
  </si>
  <si>
    <t>Diseño Gráfico</t>
  </si>
  <si>
    <t>Ingeniería Agroindustrial</t>
  </si>
  <si>
    <t>Ingeniería Forestal</t>
  </si>
  <si>
    <t>Ingeniería Agropecuaria</t>
  </si>
  <si>
    <t>Administración de Empresas</t>
  </si>
  <si>
    <t>Enfermería</t>
  </si>
  <si>
    <t>Fisioterapia</t>
  </si>
  <si>
    <t>Fonoaudiología</t>
  </si>
  <si>
    <t>Medicina</t>
  </si>
  <si>
    <t>Licenciatura en Lenguas Modernas con Énfasis en Inglés y Francés</t>
  </si>
  <si>
    <t>Licenciatura en Lenguas Modernas con Énfasis en Ingles y Francés – Santander de Quilichao</t>
  </si>
  <si>
    <t>Biología</t>
  </si>
  <si>
    <t>Ingeniería Física</t>
  </si>
  <si>
    <t>Licenciatura en Matemáticas</t>
  </si>
  <si>
    <t>Ciencia Política</t>
  </si>
  <si>
    <t>Derecho</t>
  </si>
  <si>
    <t>Derecho Nocturno - Sede Santander de Quilichao</t>
  </si>
  <si>
    <t>Derecho Nocturno Cohorte Especial Popayán</t>
  </si>
  <si>
    <t>Arquitectura</t>
  </si>
  <si>
    <t>Ingeniería Ambiental</t>
  </si>
  <si>
    <t>Ingeniería Civil</t>
  </si>
  <si>
    <t>Ingeniería Civil Diurno - Sede Santander de Quilichao</t>
  </si>
  <si>
    <t>Ingeniería de Sistemas</t>
  </si>
  <si>
    <t>Ingeniería Electrónica y Telecomunicaciones</t>
  </si>
  <si>
    <t>Ingeniería en Automática Industrial</t>
  </si>
  <si>
    <t>Tecnología en Telemática</t>
  </si>
  <si>
    <t>Ingeniería en Agroecología - Santander de Quilichao</t>
  </si>
  <si>
    <t>Derecho Diurno-Sede Santander de Quilichao</t>
  </si>
  <si>
    <t>Licenciatura en Educación Física, Recreación y Deportes - Normalistas Acuerdo 004/2024</t>
  </si>
  <si>
    <t>ESCRIBA AQUÍ SUS RESULTADOS</t>
  </si>
  <si>
    <t>Puntaje Global</t>
  </si>
  <si>
    <t>Tu puntaje ponderado</t>
  </si>
  <si>
    <t>-</t>
  </si>
  <si>
    <t>Enfermería - Santander de Quilichao</t>
  </si>
  <si>
    <t>Puntaje último admitido</t>
  </si>
  <si>
    <t>Ingeniería en Agroecología - Guapi</t>
  </si>
  <si>
    <t>Dirección de Banda</t>
  </si>
  <si>
    <t>Filosofía - Nocturna</t>
  </si>
  <si>
    <t>Antropología</t>
  </si>
  <si>
    <t>Comunicación Social</t>
  </si>
  <si>
    <t>Licenciatura en Educación Básica Primaria</t>
  </si>
  <si>
    <t>Licenciatura en Educación Básica Primaria Normalistas Acuerdo 004 de 2024</t>
  </si>
  <si>
    <t xml:space="preserve">Licenciatura en Educación Básica Primaria - Normalistas </t>
  </si>
  <si>
    <t>Licenciatura en Etnoeducación y Ciencias Sociales - Guapi</t>
  </si>
  <si>
    <t>PERIODO ACADÉMICO 2026.2</t>
  </si>
  <si>
    <t>Licenciatura en Etnoeducación y Ciencias Sociales</t>
  </si>
  <si>
    <t>Contaduría Pública Diurna</t>
  </si>
  <si>
    <t>Contaduría Pública Nocturna</t>
  </si>
  <si>
    <t>Economía Diurna</t>
  </si>
  <si>
    <t>Economía Nocturna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</si>
</sst>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0"/>
      <name val="Arial"/>
      <family val="2"/>
    </font>
    <font>
      <i/>
      <sz val="11"/>
      <color theme="8" tint="-0.499984740745262"/>
      <name val="Arial"/>
      <family val="2"/>
    </font>
    <font>
      <sz val="10"/>
      <name val="Arial"/>
      <family val="2"/>
      <charset val="1"/>
    </font>
    <font>
      <b/>
      <i/>
      <sz val="16"/>
      <color rgb="FFFFFFFF"/>
      <name val="Arial"/>
      <family val="2"/>
    </font>
    <font>
      <b/>
      <sz val="15"/>
      <color rgb="FFFFFFFF"/>
      <name val="Arial"/>
      <family val="2"/>
      <charset val="1"/>
    </font>
    <font>
      <b/>
      <sz val="14"/>
      <color theme="1" tint="0.249977111117893"/>
      <name val="Arial"/>
      <family val="2"/>
    </font>
    <font>
      <b/>
      <sz val="12"/>
      <name val="Arial"/>
      <family val="2"/>
      <charset val="1"/>
    </font>
    <font>
      <sz val="12"/>
      <color theme="8" tint="-0.499984740745262"/>
      <name val="Arial"/>
      <family val="2"/>
      <charset val="1"/>
    </font>
    <font>
      <b/>
      <sz val="12"/>
      <color theme="8" tint="-0.499984740745262"/>
      <name val="Arial"/>
      <family val="2"/>
      <charset val="1"/>
    </font>
    <font>
      <b/>
      <sz val="10"/>
      <color rgb="FFFFFFFF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AED8F8"/>
      </patternFill>
    </fill>
    <fill>
      <patternFill patternType="solid">
        <fgColor theme="0" tint="-0.34998626667073579"/>
        <bgColor rgb="FFAED8F8"/>
      </patternFill>
    </fill>
    <fill>
      <patternFill patternType="solid">
        <fgColor theme="0" tint="-4.9989318521683403E-2"/>
        <bgColor rgb="FFAED8F8"/>
      </patternFill>
    </fill>
    <fill>
      <patternFill patternType="solid">
        <fgColor theme="0" tint="-0.14999847407452621"/>
        <bgColor rgb="FFAED8F8"/>
      </patternFill>
    </fill>
    <fill>
      <patternFill patternType="solid">
        <fgColor rgb="FFFFFFFF"/>
        <bgColor rgb="FFFFFF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9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center"/>
    </xf>
    <xf numFmtId="9" fontId="0" fillId="0" borderId="1" xfId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4" fontId="6" fillId="0" borderId="0" xfId="0" applyNumberFormat="1" applyFont="1" applyAlignment="1">
      <alignment horizontal="left" vertical="center" wrapText="1"/>
    </xf>
    <xf numFmtId="4" fontId="12" fillId="7" borderId="1" xfId="0" applyNumberFormat="1" applyFont="1" applyFill="1" applyBorder="1" applyAlignment="1">
      <alignment horizontal="center" vertical="center"/>
    </xf>
    <xf numFmtId="4" fontId="12" fillId="8" borderId="1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wrapText="1"/>
    </xf>
    <xf numFmtId="0" fontId="2" fillId="9" borderId="1" xfId="0" applyFont="1" applyFill="1" applyBorder="1" applyAlignment="1">
      <alignment horizontal="center" vertical="center" wrapText="1"/>
    </xf>
    <xf numFmtId="0" fontId="3" fillId="9" borderId="1" xfId="0" applyFont="1" applyFill="1" applyBorder="1"/>
    <xf numFmtId="0" fontId="3" fillId="9" borderId="1" xfId="0" applyFont="1" applyFill="1" applyBorder="1" applyAlignment="1">
      <alignment horizontal="center"/>
    </xf>
    <xf numFmtId="9" fontId="3" fillId="9" borderId="1" xfId="1" applyFont="1" applyFill="1" applyBorder="1" applyAlignment="1">
      <alignment horizontal="center"/>
    </xf>
    <xf numFmtId="4" fontId="13" fillId="9" borderId="1" xfId="0" applyNumberFormat="1" applyFont="1" applyFill="1" applyBorder="1" applyAlignment="1">
      <alignment horizontal="center" vertical="center" wrapText="1"/>
    </xf>
    <xf numFmtId="4" fontId="13" fillId="9" borderId="1" xfId="0" applyNumberFormat="1" applyFont="1" applyFill="1" applyBorder="1" applyAlignment="1">
      <alignment vertical="center" wrapText="1"/>
    </xf>
    <xf numFmtId="4" fontId="13" fillId="9" borderId="2" xfId="0" applyNumberFormat="1" applyFont="1" applyFill="1" applyBorder="1" applyAlignment="1">
      <alignment horizontal="center" vertical="center" wrapText="1"/>
    </xf>
    <xf numFmtId="0" fontId="4" fillId="9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8" fillId="9" borderId="0" xfId="0" applyFont="1" applyFill="1" applyAlignment="1">
      <alignment horizontal="center" vertical="center" wrapText="1"/>
    </xf>
    <xf numFmtId="3" fontId="12" fillId="6" borderId="0" xfId="0" applyNumberFormat="1" applyFont="1" applyFill="1" applyAlignment="1">
      <alignment horizontal="center" vertical="center" wrapText="1"/>
    </xf>
    <xf numFmtId="3" fontId="12" fillId="5" borderId="0" xfId="0" applyNumberFormat="1" applyFont="1" applyFill="1" applyAlignment="1">
      <alignment horizontal="center" vertical="center" wrapText="1"/>
    </xf>
    <xf numFmtId="3" fontId="10" fillId="4" borderId="0" xfId="0" applyNumberFormat="1" applyFont="1" applyFill="1" applyAlignment="1">
      <alignment horizontal="center" vertical="center" wrapText="1"/>
    </xf>
    <xf numFmtId="0" fontId="11" fillId="5" borderId="0" xfId="0" applyFont="1" applyFill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9" fillId="3" borderId="0" xfId="0" applyFont="1" applyFill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1">
    <dxf>
      <font>
        <color rgb="FFCC0000"/>
        <name val="Arial Unicode MS"/>
      </font>
      <fill>
        <patternFill>
          <bgColor rgb="FFFFCC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890740</xdr:colOff>
      <xdr:row>5</xdr:row>
      <xdr:rowOff>114300</xdr:rowOff>
    </xdr:from>
    <xdr:to>
      <xdr:col>1</xdr:col>
      <xdr:colOff>3604136</xdr:colOff>
      <xdr:row>13</xdr:row>
      <xdr:rowOff>43022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348440" y="1133475"/>
          <a:ext cx="2713396" cy="2929097"/>
        </a:xfrm>
        <a:prstGeom prst="round2DiagRect">
          <a:avLst/>
        </a:prstGeom>
        <a:solidFill>
          <a:schemeClr val="bg1">
            <a:lumMod val="85000"/>
          </a:schemeClr>
        </a:solidFill>
        <a:ln w="9525" cmpd="sng">
          <a:noFill/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Aspirantes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, recuerden que para hacer parte del proceso de inscripción deberán tener, en los resultados de las </a:t>
          </a:r>
          <a:r>
            <a:rPr lang="es-CO" sz="1200" b="0" i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Pruebas Saber 11 o Icfes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,  un </a:t>
          </a:r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mínimo de 160 puntos 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para los programas ofertados en Popayán o de </a:t>
          </a:r>
          <a:r>
            <a:rPr lang="es-CO" sz="1200" b="1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150</a:t>
          </a:r>
          <a:r>
            <a:rPr lang="es-CO" sz="1200" b="0" cap="none" spc="0">
              <a:ln w="0"/>
              <a:solidFill>
                <a:schemeClr val="accent5">
                  <a:lumMod val="50000"/>
                </a:schemeClr>
              </a:solidFill>
              <a:effectLst/>
            </a:rPr>
            <a:t> para los programas en la modalidad de Regionalización    </a:t>
          </a:r>
        </a:p>
      </xdr:txBody>
    </xdr:sp>
    <xdr:clientData/>
  </xdr:twoCellAnchor>
  <xdr:twoCellAnchor>
    <xdr:from>
      <xdr:col>5</xdr:col>
      <xdr:colOff>743669</xdr:colOff>
      <xdr:row>6</xdr:row>
      <xdr:rowOff>69189</xdr:rowOff>
    </xdr:from>
    <xdr:to>
      <xdr:col>6</xdr:col>
      <xdr:colOff>123570</xdr:colOff>
      <xdr:row>6</xdr:row>
      <xdr:rowOff>199664</xdr:rowOff>
    </xdr:to>
    <xdr:sp macro="" textlink="">
      <xdr:nvSpPr>
        <xdr:cNvPr id="4" name="Flecha abaj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7144469" y="1278864"/>
          <a:ext cx="246676" cy="130475"/>
        </a:xfrm>
        <a:prstGeom prst="downArrow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s-CO" sz="1100">
            <a:effectLst>
              <a:outerShdw blurRad="50800" dist="38100" dir="2700000" algn="tl" rotWithShape="0">
                <a:prstClr val="black">
                  <a:alpha val="40000"/>
                </a:prstClr>
              </a:outerShdw>
            </a:effectLst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70"/>
  <sheetViews>
    <sheetView tabSelected="1" zoomScaleNormal="100" workbookViewId="0">
      <selection activeCell="J29" sqref="J29"/>
    </sheetView>
  </sheetViews>
  <sheetFormatPr baseColWidth="10" defaultRowHeight="15" x14ac:dyDescent="0.25"/>
  <cols>
    <col min="2" max="2" width="68.85546875" customWidth="1"/>
    <col min="3" max="3" width="15.7109375" style="1" bestFit="1" customWidth="1"/>
    <col min="4" max="8" width="13" style="1" customWidth="1"/>
  </cols>
  <sheetData>
    <row r="4" spans="1:10" ht="20.25" customHeight="1" x14ac:dyDescent="0.25">
      <c r="B4" s="20" t="s">
        <v>52</v>
      </c>
      <c r="C4" s="20"/>
      <c r="D4" s="20"/>
      <c r="E4" s="20"/>
      <c r="F4" s="20"/>
      <c r="G4" s="20"/>
      <c r="H4" s="20"/>
      <c r="I4" s="20"/>
      <c r="J4" s="20"/>
    </row>
    <row r="5" spans="1:10" ht="15" customHeight="1" x14ac:dyDescent="0.25">
      <c r="B5" s="21"/>
      <c r="C5" s="21"/>
      <c r="D5" s="21"/>
      <c r="E5" s="21"/>
      <c r="F5" s="21"/>
      <c r="G5" s="21"/>
      <c r="H5" s="21"/>
      <c r="I5" s="21"/>
      <c r="J5" s="21"/>
    </row>
    <row r="6" spans="1:10" x14ac:dyDescent="0.25">
      <c r="C6" s="6"/>
      <c r="D6" s="6"/>
      <c r="E6" s="6"/>
      <c r="F6" s="6"/>
      <c r="G6" s="6"/>
      <c r="H6" s="7"/>
      <c r="I6" s="2"/>
      <c r="J6" s="2"/>
    </row>
    <row r="7" spans="1:10" ht="19.5" customHeight="1" x14ac:dyDescent="0.25">
      <c r="C7" s="29" t="s">
        <v>37</v>
      </c>
      <c r="D7" s="29"/>
      <c r="E7" s="29"/>
      <c r="F7" s="22"/>
      <c r="G7" s="22"/>
      <c r="H7" s="7"/>
      <c r="I7" s="2"/>
      <c r="J7" s="2"/>
    </row>
    <row r="8" spans="1:10" ht="18" x14ac:dyDescent="0.25">
      <c r="C8" s="28" t="s">
        <v>38</v>
      </c>
      <c r="D8" s="28"/>
      <c r="E8" s="28"/>
      <c r="F8" s="25">
        <f>(((F9*3)+(F10*3)+(F11*3)+(F12*3)+(F13*1))/13)*5</f>
        <v>0</v>
      </c>
      <c r="G8" s="25"/>
      <c r="H8" s="7"/>
      <c r="I8" s="2"/>
      <c r="J8" s="2"/>
    </row>
    <row r="9" spans="1:10" ht="15.75" x14ac:dyDescent="0.25">
      <c r="C9" s="26" t="s">
        <v>4</v>
      </c>
      <c r="D9" s="26"/>
      <c r="E9" s="26"/>
      <c r="F9" s="23"/>
      <c r="G9" s="23"/>
      <c r="H9" s="7"/>
      <c r="I9" s="2"/>
      <c r="J9" s="2"/>
    </row>
    <row r="10" spans="1:10" ht="15.75" x14ac:dyDescent="0.25">
      <c r="C10" s="27" t="s">
        <v>0</v>
      </c>
      <c r="D10" s="27"/>
      <c r="E10" s="27"/>
      <c r="F10" s="24"/>
      <c r="G10" s="24"/>
      <c r="H10" s="7"/>
      <c r="I10" s="2"/>
      <c r="J10" s="2"/>
    </row>
    <row r="11" spans="1:10" ht="15.75" x14ac:dyDescent="0.25">
      <c r="C11" s="26" t="s">
        <v>5</v>
      </c>
      <c r="D11" s="26"/>
      <c r="E11" s="26"/>
      <c r="F11" s="23"/>
      <c r="G11" s="23"/>
      <c r="H11" s="7"/>
      <c r="I11" s="2"/>
      <c r="J11" s="2"/>
    </row>
    <row r="12" spans="1:10" ht="15.75" x14ac:dyDescent="0.25">
      <c r="A12" s="6"/>
      <c r="C12" s="27" t="s">
        <v>6</v>
      </c>
      <c r="D12" s="27"/>
      <c r="E12" s="27"/>
      <c r="F12" s="24"/>
      <c r="G12" s="24"/>
      <c r="H12" s="7"/>
      <c r="I12" s="2"/>
      <c r="J12" s="2"/>
    </row>
    <row r="13" spans="1:10" ht="15.75" x14ac:dyDescent="0.25">
      <c r="A13" s="6"/>
      <c r="C13" s="26" t="s">
        <v>1</v>
      </c>
      <c r="D13" s="26"/>
      <c r="E13" s="26"/>
      <c r="F13" s="23"/>
      <c r="G13" s="23"/>
      <c r="H13" s="7"/>
      <c r="I13" s="2"/>
      <c r="J13" s="2"/>
    </row>
    <row r="14" spans="1:10" x14ac:dyDescent="0.25">
      <c r="A14" s="6"/>
      <c r="B14" s="6"/>
      <c r="C14" s="6"/>
      <c r="D14" s="6"/>
      <c r="E14" s="6"/>
      <c r="F14" s="6"/>
      <c r="G14" s="6"/>
      <c r="H14" s="7"/>
      <c r="I14" s="2"/>
      <c r="J14" s="2"/>
    </row>
    <row r="15" spans="1:10" ht="45" x14ac:dyDescent="0.25">
      <c r="B15" s="11" t="s">
        <v>2</v>
      </c>
      <c r="C15" s="12" t="s">
        <v>3</v>
      </c>
      <c r="D15" s="13" t="s">
        <v>4</v>
      </c>
      <c r="E15" s="13" t="s">
        <v>0</v>
      </c>
      <c r="F15" s="13" t="s">
        <v>5</v>
      </c>
      <c r="G15" s="13" t="s">
        <v>6</v>
      </c>
      <c r="H15" s="13" t="s">
        <v>1</v>
      </c>
      <c r="I15" s="18" t="s">
        <v>39</v>
      </c>
      <c r="J15" s="19" t="s">
        <v>42</v>
      </c>
    </row>
    <row r="16" spans="1:10" x14ac:dyDescent="0.25">
      <c r="B16" s="14"/>
      <c r="C16" s="15"/>
      <c r="D16" s="15"/>
      <c r="E16" s="15"/>
      <c r="F16" s="15"/>
      <c r="G16" s="15"/>
      <c r="H16" s="15"/>
      <c r="I16" s="18"/>
      <c r="J16" s="17"/>
    </row>
    <row r="17" spans="2:10" ht="15.75" x14ac:dyDescent="0.25">
      <c r="B17" s="3" t="s">
        <v>7</v>
      </c>
      <c r="C17" s="4">
        <v>160</v>
      </c>
      <c r="D17" s="5">
        <v>0.4</v>
      </c>
      <c r="E17" s="5">
        <v>0.1</v>
      </c>
      <c r="F17" s="5">
        <v>0.3</v>
      </c>
      <c r="G17" s="5">
        <v>0.1</v>
      </c>
      <c r="H17" s="5">
        <v>0.1</v>
      </c>
      <c r="I17" s="8">
        <f>($F$9*$D17)+($F$10*$E17)+($F$11*$F17)+($F$12*$G17)+($F$13*$H17)</f>
        <v>0</v>
      </c>
      <c r="J17" s="8">
        <v>57.66</v>
      </c>
    </row>
    <row r="18" spans="2:10" ht="15.75" x14ac:dyDescent="0.25">
      <c r="B18" s="3" t="s">
        <v>44</v>
      </c>
      <c r="C18" s="4">
        <v>160</v>
      </c>
      <c r="D18" s="5">
        <v>0.4</v>
      </c>
      <c r="E18" s="5">
        <v>0.1</v>
      </c>
      <c r="F18" s="5">
        <v>0.3</v>
      </c>
      <c r="G18" s="5">
        <v>0.1</v>
      </c>
      <c r="H18" s="5">
        <v>0.1</v>
      </c>
      <c r="I18" s="9">
        <f>($F$9*$D18)+($F$10*$E18)+($F$11*$F18)+($F$12*$G18)+($F$13*$H18)</f>
        <v>0</v>
      </c>
      <c r="J18" s="9">
        <v>61.52</v>
      </c>
    </row>
    <row r="19" spans="2:10" ht="15.75" x14ac:dyDescent="0.25">
      <c r="B19" s="3" t="s">
        <v>8</v>
      </c>
      <c r="C19" s="4">
        <v>160</v>
      </c>
      <c r="D19" s="5">
        <v>0.3</v>
      </c>
      <c r="E19" s="5">
        <v>0.2</v>
      </c>
      <c r="F19" s="5">
        <v>0.3</v>
      </c>
      <c r="G19" s="5">
        <v>0.1</v>
      </c>
      <c r="H19" s="5">
        <v>0.1</v>
      </c>
      <c r="I19" s="10">
        <f>($F$9*$D19)+($F$10*$E19)+($F$11*$F19)+($F$12*$G19)+($F$13*$H19)</f>
        <v>0</v>
      </c>
      <c r="J19" s="10">
        <v>63.3</v>
      </c>
    </row>
    <row r="20" spans="2:10" x14ac:dyDescent="0.25">
      <c r="B20" s="14"/>
      <c r="C20" s="15"/>
      <c r="D20" s="16"/>
      <c r="E20" s="16"/>
      <c r="F20" s="16"/>
      <c r="G20" s="16"/>
      <c r="H20" s="16"/>
      <c r="I20" s="16"/>
      <c r="J20" s="16"/>
    </row>
    <row r="21" spans="2:10" ht="15.75" x14ac:dyDescent="0.25">
      <c r="B21" s="3" t="s">
        <v>9</v>
      </c>
      <c r="C21" s="4">
        <v>160</v>
      </c>
      <c r="D21" s="5">
        <v>0.2</v>
      </c>
      <c r="E21" s="5">
        <v>0.35</v>
      </c>
      <c r="F21" s="5">
        <v>0.1</v>
      </c>
      <c r="G21" s="5">
        <v>0.25</v>
      </c>
      <c r="H21" s="5">
        <v>0.1</v>
      </c>
      <c r="I21" s="10">
        <f>($F$9*$D21)+($F$10*$E21)+($F$11*$F21)+($F$12*$G21)+($F$13*$H21)</f>
        <v>0</v>
      </c>
      <c r="J21" s="10">
        <v>59.5</v>
      </c>
    </row>
    <row r="22" spans="2:10" ht="15.75" x14ac:dyDescent="0.25">
      <c r="B22" s="3" t="s">
        <v>11</v>
      </c>
      <c r="C22" s="4">
        <v>160</v>
      </c>
      <c r="D22" s="5">
        <v>0.2</v>
      </c>
      <c r="E22" s="5">
        <v>0.35</v>
      </c>
      <c r="F22" s="5">
        <v>0.1</v>
      </c>
      <c r="G22" s="5">
        <v>0.25</v>
      </c>
      <c r="H22" s="5">
        <v>0.1</v>
      </c>
      <c r="I22" s="9">
        <f>($F$9*$D22)+($F$10*$E22)+($F$11*$F22)+($F$12*$G22)+($F$13*$H22)</f>
        <v>0</v>
      </c>
      <c r="J22" s="9">
        <v>61.6</v>
      </c>
    </row>
    <row r="23" spans="2:10" ht="15.75" hidden="1" x14ac:dyDescent="0.25">
      <c r="B23" s="3" t="s">
        <v>43</v>
      </c>
      <c r="C23" s="4">
        <v>150</v>
      </c>
      <c r="D23" s="5">
        <v>0.2</v>
      </c>
      <c r="E23" s="5">
        <v>0.35</v>
      </c>
      <c r="F23" s="5">
        <v>0.1</v>
      </c>
      <c r="G23" s="5">
        <v>0.25</v>
      </c>
      <c r="H23" s="5">
        <v>0.1</v>
      </c>
      <c r="I23" s="10">
        <f>($F$9*$D23)+($F$10*$E23)+($F$11*$F23)+($F$12*$G23)+($F$13*$H23)</f>
        <v>0</v>
      </c>
      <c r="J23" s="10" t="s">
        <v>40</v>
      </c>
    </row>
    <row r="24" spans="2:10" ht="15.75" hidden="1" x14ac:dyDescent="0.25">
      <c r="B24" s="3" t="s">
        <v>34</v>
      </c>
      <c r="C24" s="4">
        <v>150</v>
      </c>
      <c r="D24" s="5">
        <v>0.2</v>
      </c>
      <c r="E24" s="5">
        <v>0.35</v>
      </c>
      <c r="F24" s="5">
        <v>0.1</v>
      </c>
      <c r="G24" s="5">
        <v>0.25</v>
      </c>
      <c r="H24" s="5">
        <v>0.1</v>
      </c>
      <c r="I24" s="9">
        <f>($F$9*$D24)+($F$10*$E24)+($F$11*$F24)+($F$12*$G24)+($F$13*$H24)</f>
        <v>0</v>
      </c>
      <c r="J24" s="9">
        <v>43.4</v>
      </c>
    </row>
    <row r="25" spans="2:10" ht="15.75" x14ac:dyDescent="0.25">
      <c r="B25" s="3" t="s">
        <v>10</v>
      </c>
      <c r="C25" s="4">
        <v>160</v>
      </c>
      <c r="D25" s="5">
        <v>0.2</v>
      </c>
      <c r="E25" s="5">
        <v>0.35</v>
      </c>
      <c r="F25" s="5">
        <v>0.1</v>
      </c>
      <c r="G25" s="5">
        <v>0.25</v>
      </c>
      <c r="H25" s="5">
        <v>0.1</v>
      </c>
      <c r="I25" s="10">
        <f>($F$9*$D25)+($F$10*$E25)+($F$11*$F25)+($F$12*$G25)+($F$13*$H25)</f>
        <v>0</v>
      </c>
      <c r="J25" s="10">
        <v>44.8</v>
      </c>
    </row>
    <row r="26" spans="2:10" x14ac:dyDescent="0.25">
      <c r="B26" s="14"/>
      <c r="C26" s="15"/>
      <c r="D26" s="16"/>
      <c r="E26" s="16"/>
      <c r="F26" s="16"/>
      <c r="G26" s="16"/>
      <c r="H26" s="16"/>
      <c r="I26" s="16"/>
      <c r="J26" s="16"/>
    </row>
    <row r="27" spans="2:10" ht="15.75" x14ac:dyDescent="0.25">
      <c r="B27" s="3" t="s">
        <v>12</v>
      </c>
      <c r="C27" s="4">
        <v>160</v>
      </c>
      <c r="D27" s="5">
        <v>0.32</v>
      </c>
      <c r="E27" s="5">
        <v>0.3</v>
      </c>
      <c r="F27" s="5">
        <v>0.1</v>
      </c>
      <c r="G27" s="5">
        <v>0.1</v>
      </c>
      <c r="H27" s="5">
        <v>0.18</v>
      </c>
      <c r="I27" s="10">
        <f>($F$9*$D27)+($F$10*$E27)+($F$11*$F27)+($F$12*$G27)+($F$13*$H27)</f>
        <v>0</v>
      </c>
      <c r="J27" s="10">
        <v>62.58</v>
      </c>
    </row>
    <row r="28" spans="2:10" ht="15.75" x14ac:dyDescent="0.25">
      <c r="B28" s="3" t="s">
        <v>54</v>
      </c>
      <c r="C28" s="4">
        <v>160</v>
      </c>
      <c r="D28" s="5">
        <v>0.3</v>
      </c>
      <c r="E28" s="5">
        <v>0.25</v>
      </c>
      <c r="F28" s="5">
        <v>0.25</v>
      </c>
      <c r="G28" s="5">
        <v>0.1</v>
      </c>
      <c r="H28" s="5">
        <v>0.1</v>
      </c>
      <c r="I28" s="9">
        <f>($F$9*$D28)+($F$10*$E28)+($F$11*$F28)+($F$12*$G28)+($F$13*$H28)</f>
        <v>0</v>
      </c>
      <c r="J28" s="9" t="s">
        <v>40</v>
      </c>
    </row>
    <row r="29" spans="2:10" ht="15.75" x14ac:dyDescent="0.25">
      <c r="B29" s="3" t="s">
        <v>55</v>
      </c>
      <c r="C29" s="4">
        <v>160</v>
      </c>
      <c r="D29" s="5">
        <v>0.3</v>
      </c>
      <c r="E29" s="5">
        <v>0.25</v>
      </c>
      <c r="F29" s="5">
        <v>0.25</v>
      </c>
      <c r="G29" s="5">
        <v>0.1</v>
      </c>
      <c r="H29" s="5">
        <v>0.1</v>
      </c>
      <c r="I29" s="10">
        <f>($F$9*$D29)+($F$10*$E29)+($F$11*$F29)+($F$12*$G29)+($F$13*$H29)</f>
        <v>0</v>
      </c>
      <c r="J29" s="10">
        <v>65.099999999999994</v>
      </c>
    </row>
    <row r="30" spans="2:10" ht="15.75" x14ac:dyDescent="0.25">
      <c r="B30" s="3" t="s">
        <v>56</v>
      </c>
      <c r="C30" s="4">
        <v>160</v>
      </c>
      <c r="D30" s="5">
        <v>0.24</v>
      </c>
      <c r="E30" s="5">
        <v>0.26</v>
      </c>
      <c r="F30" s="5">
        <v>0.2</v>
      </c>
      <c r="G30" s="5">
        <v>0.1</v>
      </c>
      <c r="H30" s="5">
        <v>0.2</v>
      </c>
      <c r="I30" s="9">
        <f>($F$9*$D30)+($F$10*$E30)+($F$11*$F30)+($F$12*$G30)+($F$13*$H30)</f>
        <v>0</v>
      </c>
      <c r="J30" s="9">
        <v>54.94</v>
      </c>
    </row>
    <row r="31" spans="2:10" ht="15.75" x14ac:dyDescent="0.25">
      <c r="B31" s="3" t="s">
        <v>57</v>
      </c>
      <c r="C31" s="4">
        <v>160</v>
      </c>
      <c r="D31" s="5">
        <v>0.24</v>
      </c>
      <c r="E31" s="5">
        <v>0.26</v>
      </c>
      <c r="F31" s="5">
        <v>0.2</v>
      </c>
      <c r="G31" s="5">
        <v>0.1</v>
      </c>
      <c r="H31" s="5">
        <v>0.2</v>
      </c>
      <c r="I31" s="10">
        <f>($F$9*$D31)+($F$10*$E31)+($F$11*$F31)+($F$12*$G31)+($F$13*$H31)</f>
        <v>0</v>
      </c>
      <c r="J31" s="10">
        <v>48.08</v>
      </c>
    </row>
    <row r="32" spans="2:10" x14ac:dyDescent="0.25">
      <c r="B32" s="14"/>
      <c r="C32" s="15"/>
      <c r="D32" s="16"/>
      <c r="E32" s="16"/>
      <c r="F32" s="16"/>
      <c r="G32" s="16"/>
      <c r="H32" s="16"/>
      <c r="I32" s="16"/>
      <c r="J32" s="16"/>
    </row>
    <row r="33" spans="2:10" ht="15.75" x14ac:dyDescent="0.25">
      <c r="B33" s="3" t="s">
        <v>13</v>
      </c>
      <c r="C33" s="4">
        <v>160</v>
      </c>
      <c r="D33" s="5">
        <v>0.35</v>
      </c>
      <c r="E33" s="5">
        <v>0.15</v>
      </c>
      <c r="F33" s="5">
        <v>0.2</v>
      </c>
      <c r="G33" s="5">
        <v>0.2</v>
      </c>
      <c r="H33" s="5">
        <v>0.1</v>
      </c>
      <c r="I33" s="10">
        <f>($F$9*$D33)+($F$10*$E33)+($F$11*$F33)+($F$12*$G33)+($F$13*$H33)</f>
        <v>0</v>
      </c>
      <c r="J33" s="10">
        <v>82.45</v>
      </c>
    </row>
    <row r="34" spans="2:10" ht="15.75" x14ac:dyDescent="0.25">
      <c r="B34" s="3" t="s">
        <v>41</v>
      </c>
      <c r="C34" s="4">
        <v>150</v>
      </c>
      <c r="D34" s="5">
        <v>0.25</v>
      </c>
      <c r="E34" s="5">
        <v>0.15</v>
      </c>
      <c r="F34" s="5">
        <v>0.25</v>
      </c>
      <c r="G34" s="5">
        <v>0.25</v>
      </c>
      <c r="H34" s="5">
        <v>0.1</v>
      </c>
      <c r="I34" s="9">
        <f>($F$9*$D34)+($F$10*$E34)+($F$11*$F34)+($F$12*$G34)+($F$13*$H34)</f>
        <v>0</v>
      </c>
      <c r="J34" s="9">
        <v>76.599999999999994</v>
      </c>
    </row>
    <row r="35" spans="2:10" ht="15.75" x14ac:dyDescent="0.25">
      <c r="B35" s="3" t="s">
        <v>14</v>
      </c>
      <c r="C35" s="4">
        <v>160</v>
      </c>
      <c r="D35" s="5">
        <v>0.3</v>
      </c>
      <c r="E35" s="5">
        <v>0.15</v>
      </c>
      <c r="F35" s="5">
        <v>0.2</v>
      </c>
      <c r="G35" s="5">
        <v>0.2</v>
      </c>
      <c r="H35" s="5">
        <v>0.15</v>
      </c>
      <c r="I35" s="10">
        <f>($F$9*$D35)+($F$10*$E35)+($F$11*$F35)+($F$12*$G35)+($F$13*$H35)</f>
        <v>0</v>
      </c>
      <c r="J35" s="10">
        <v>74</v>
      </c>
    </row>
    <row r="36" spans="2:10" ht="15.75" x14ac:dyDescent="0.25">
      <c r="B36" s="3" t="s">
        <v>15</v>
      </c>
      <c r="C36" s="4">
        <v>160</v>
      </c>
      <c r="D36" s="5">
        <v>0.3</v>
      </c>
      <c r="E36" s="5">
        <v>0.15</v>
      </c>
      <c r="F36" s="5">
        <v>0.15</v>
      </c>
      <c r="G36" s="5">
        <v>0.3</v>
      </c>
      <c r="H36" s="5">
        <v>0.1</v>
      </c>
      <c r="I36" s="9">
        <f>($F$9*$D36)+($F$10*$E36)+($F$11*$F36)+($F$12*$G36)+($F$13*$H36)</f>
        <v>0</v>
      </c>
      <c r="J36" s="9">
        <v>68.349999999999994</v>
      </c>
    </row>
    <row r="37" spans="2:10" ht="15.75" hidden="1" x14ac:dyDescent="0.25">
      <c r="B37" s="3" t="s">
        <v>16</v>
      </c>
      <c r="C37" s="4">
        <v>160</v>
      </c>
      <c r="D37" s="5">
        <v>0.3</v>
      </c>
      <c r="E37" s="5">
        <v>0.2</v>
      </c>
      <c r="F37" s="5">
        <v>0.15</v>
      </c>
      <c r="G37" s="5">
        <v>0.2</v>
      </c>
      <c r="H37" s="5">
        <v>0.15</v>
      </c>
      <c r="I37" s="10">
        <f>($F$9*$D37)+($F$10*$E37)+($F$11*$F37)+($F$12*$G37)+($F$13*$H37)</f>
        <v>0</v>
      </c>
      <c r="J37" s="10">
        <v>91</v>
      </c>
    </row>
    <row r="38" spans="2:10" x14ac:dyDescent="0.25">
      <c r="B38" s="14"/>
      <c r="C38" s="15"/>
      <c r="D38" s="16"/>
      <c r="E38" s="16"/>
      <c r="F38" s="16"/>
      <c r="G38" s="16"/>
      <c r="H38" s="16"/>
      <c r="I38" s="16"/>
      <c r="J38" s="16"/>
    </row>
    <row r="39" spans="2:10" ht="15.75" x14ac:dyDescent="0.25">
      <c r="B39" s="3" t="s">
        <v>46</v>
      </c>
      <c r="C39" s="4">
        <v>160</v>
      </c>
      <c r="D39" s="5">
        <v>0.35</v>
      </c>
      <c r="E39" s="5">
        <v>0.15</v>
      </c>
      <c r="F39" s="5">
        <v>0.3</v>
      </c>
      <c r="G39" s="5">
        <v>0.1</v>
      </c>
      <c r="H39" s="5">
        <v>0.1</v>
      </c>
      <c r="I39" s="10">
        <f t="shared" ref="I39:I44" si="0">($F$9*$D39)+($F$10*$E39)+($F$11*$F39)+($F$12*$G39)+($F$13*$H39)</f>
        <v>0</v>
      </c>
      <c r="J39" s="10">
        <v>47.2</v>
      </c>
    </row>
    <row r="40" spans="2:10" ht="15.75" x14ac:dyDescent="0.25">
      <c r="B40" s="3" t="s">
        <v>45</v>
      </c>
      <c r="C40" s="4">
        <v>160</v>
      </c>
      <c r="D40" s="5">
        <v>0.4</v>
      </c>
      <c r="E40" s="5">
        <v>0.1</v>
      </c>
      <c r="F40" s="5">
        <v>0.25</v>
      </c>
      <c r="G40" s="5">
        <v>0.1</v>
      </c>
      <c r="H40" s="5">
        <v>0.15</v>
      </c>
      <c r="I40" s="9">
        <f t="shared" si="0"/>
        <v>0</v>
      </c>
      <c r="J40" s="9">
        <v>40.200000000000003</v>
      </c>
    </row>
    <row r="41" spans="2:10" ht="15.75" x14ac:dyDescent="0.25">
      <c r="B41" s="3" t="s">
        <v>51</v>
      </c>
      <c r="C41" s="4">
        <v>150</v>
      </c>
      <c r="D41" s="5">
        <v>0.2</v>
      </c>
      <c r="E41" s="5">
        <v>0.2</v>
      </c>
      <c r="F41" s="5">
        <v>0.3</v>
      </c>
      <c r="G41" s="5">
        <v>0.2</v>
      </c>
      <c r="H41" s="5">
        <v>0.1</v>
      </c>
      <c r="I41" s="10">
        <f t="shared" si="0"/>
        <v>0</v>
      </c>
      <c r="J41" s="10" t="s">
        <v>40</v>
      </c>
    </row>
    <row r="42" spans="2:10" ht="15.75" x14ac:dyDescent="0.25">
      <c r="B42" s="3" t="s">
        <v>53</v>
      </c>
      <c r="C42" s="4">
        <v>160</v>
      </c>
      <c r="D42" s="5">
        <v>0.2</v>
      </c>
      <c r="E42" s="5">
        <v>0.2</v>
      </c>
      <c r="F42" s="5">
        <v>0.3</v>
      </c>
      <c r="G42" s="5">
        <v>0.2</v>
      </c>
      <c r="H42" s="5">
        <v>0.1</v>
      </c>
      <c r="I42" s="9">
        <f t="shared" si="0"/>
        <v>0</v>
      </c>
      <c r="J42" s="9" t="s">
        <v>40</v>
      </c>
    </row>
    <row r="43" spans="2:10" ht="15.75" x14ac:dyDescent="0.25">
      <c r="B43" s="3" t="s">
        <v>17</v>
      </c>
      <c r="C43" s="4">
        <v>160</v>
      </c>
      <c r="D43" s="5">
        <v>0.2</v>
      </c>
      <c r="E43" s="5">
        <v>0.11</v>
      </c>
      <c r="F43" s="5">
        <v>0.16</v>
      </c>
      <c r="G43" s="5">
        <v>0.13</v>
      </c>
      <c r="H43" s="5">
        <v>0.4</v>
      </c>
      <c r="I43" s="10">
        <f t="shared" si="0"/>
        <v>0</v>
      </c>
      <c r="J43" s="10">
        <v>73.78</v>
      </c>
    </row>
    <row r="44" spans="2:10" ht="15.75" x14ac:dyDescent="0.25">
      <c r="B44" s="3" t="s">
        <v>18</v>
      </c>
      <c r="C44" s="4">
        <v>150</v>
      </c>
      <c r="D44" s="5">
        <v>0.2</v>
      </c>
      <c r="E44" s="5">
        <v>0.11</v>
      </c>
      <c r="F44" s="5">
        <v>0.16</v>
      </c>
      <c r="G44" s="5">
        <v>0.13</v>
      </c>
      <c r="H44" s="5">
        <v>0.4</v>
      </c>
      <c r="I44" s="9">
        <f t="shared" si="0"/>
        <v>0</v>
      </c>
      <c r="J44" s="9">
        <v>65.900000000000006</v>
      </c>
    </row>
    <row r="45" spans="2:10" x14ac:dyDescent="0.25">
      <c r="B45" s="14"/>
      <c r="C45" s="15"/>
      <c r="D45" s="16"/>
      <c r="E45" s="16"/>
      <c r="F45" s="16"/>
      <c r="G45" s="16"/>
      <c r="H45" s="16"/>
      <c r="I45" s="16"/>
      <c r="J45" s="16"/>
    </row>
    <row r="46" spans="2:10" ht="15.75" x14ac:dyDescent="0.25">
      <c r="B46" s="3" t="s">
        <v>19</v>
      </c>
      <c r="C46" s="4">
        <v>160</v>
      </c>
      <c r="D46" s="5">
        <v>0.2</v>
      </c>
      <c r="E46" s="5">
        <v>0.15</v>
      </c>
      <c r="F46" s="5">
        <v>0.15</v>
      </c>
      <c r="G46" s="5">
        <v>0.4</v>
      </c>
      <c r="H46" s="5">
        <v>0.1</v>
      </c>
      <c r="I46" s="10">
        <f t="shared" ref="I46:I53" si="1">($F$9*$D46)+($F$10*$E46)+($F$11*$F46)+($F$12*$G46)+($F$13*$H46)</f>
        <v>0</v>
      </c>
      <c r="J46" s="10">
        <v>65.099999999999994</v>
      </c>
    </row>
    <row r="47" spans="2:10" ht="15.75" x14ac:dyDescent="0.25">
      <c r="B47" s="3" t="s">
        <v>20</v>
      </c>
      <c r="C47" s="4">
        <v>160</v>
      </c>
      <c r="D47" s="5">
        <v>0.2</v>
      </c>
      <c r="E47" s="5">
        <v>0.3</v>
      </c>
      <c r="F47" s="5">
        <v>0.1</v>
      </c>
      <c r="G47" s="5">
        <v>0.3</v>
      </c>
      <c r="H47" s="5">
        <v>0.1</v>
      </c>
      <c r="I47" s="9">
        <f t="shared" si="1"/>
        <v>0</v>
      </c>
      <c r="J47" s="9">
        <v>63</v>
      </c>
    </row>
    <row r="48" spans="2:10" ht="15.75" hidden="1" x14ac:dyDescent="0.25">
      <c r="B48" s="3" t="s">
        <v>36</v>
      </c>
      <c r="C48" s="4">
        <v>160</v>
      </c>
      <c r="D48" s="5">
        <v>0.15</v>
      </c>
      <c r="E48" s="5">
        <v>0.1</v>
      </c>
      <c r="F48" s="5">
        <v>0.35</v>
      </c>
      <c r="G48" s="5">
        <v>0.3</v>
      </c>
      <c r="H48" s="5">
        <v>0.1</v>
      </c>
      <c r="I48" s="10">
        <f t="shared" si="1"/>
        <v>0</v>
      </c>
      <c r="J48" s="10">
        <v>34.1</v>
      </c>
    </row>
    <row r="49" spans="2:10" ht="15.75" x14ac:dyDescent="0.25">
      <c r="B49" s="3" t="s">
        <v>48</v>
      </c>
      <c r="C49" s="4">
        <v>160</v>
      </c>
      <c r="D49" s="5">
        <v>0.4</v>
      </c>
      <c r="E49" s="5">
        <v>0.1</v>
      </c>
      <c r="F49" s="5">
        <v>0.1</v>
      </c>
      <c r="G49" s="5">
        <v>0.1</v>
      </c>
      <c r="H49" s="5">
        <v>0.3</v>
      </c>
      <c r="I49" s="10">
        <f t="shared" si="1"/>
        <v>0</v>
      </c>
      <c r="J49" s="10">
        <v>60.5</v>
      </c>
    </row>
    <row r="50" spans="2:10" ht="15.75" x14ac:dyDescent="0.25">
      <c r="B50" s="3" t="s">
        <v>49</v>
      </c>
      <c r="C50" s="4">
        <v>160</v>
      </c>
      <c r="D50" s="5">
        <v>0.4</v>
      </c>
      <c r="E50" s="5">
        <v>0.1</v>
      </c>
      <c r="F50" s="5">
        <v>0.1</v>
      </c>
      <c r="G50" s="5">
        <v>0.1</v>
      </c>
      <c r="H50" s="5">
        <v>0.3</v>
      </c>
      <c r="I50" s="9">
        <f t="shared" si="1"/>
        <v>0</v>
      </c>
      <c r="J50" s="9">
        <v>26.6</v>
      </c>
    </row>
    <row r="51" spans="2:10" ht="15.75" x14ac:dyDescent="0.25">
      <c r="B51" s="3" t="s">
        <v>50</v>
      </c>
      <c r="C51" s="4">
        <v>160</v>
      </c>
      <c r="D51" s="5">
        <v>0.4</v>
      </c>
      <c r="E51" s="5">
        <v>0.1</v>
      </c>
      <c r="F51" s="5">
        <v>0.1</v>
      </c>
      <c r="G51" s="5">
        <v>0.1</v>
      </c>
      <c r="H51" s="5">
        <v>0.3</v>
      </c>
      <c r="I51" s="10">
        <f t="shared" si="1"/>
        <v>0</v>
      </c>
      <c r="J51" s="10">
        <v>42.7</v>
      </c>
    </row>
    <row r="52" spans="2:10" ht="15.75" x14ac:dyDescent="0.25">
      <c r="B52" s="3" t="s">
        <v>21</v>
      </c>
      <c r="C52" s="4">
        <v>160</v>
      </c>
      <c r="D52" s="5">
        <v>0.25</v>
      </c>
      <c r="E52" s="5">
        <v>0.35</v>
      </c>
      <c r="F52" s="5">
        <v>0.15</v>
      </c>
      <c r="G52" s="5">
        <v>0.15</v>
      </c>
      <c r="H52" s="5">
        <v>0.1</v>
      </c>
      <c r="I52" s="9">
        <f t="shared" si="1"/>
        <v>0</v>
      </c>
      <c r="J52" s="9">
        <v>56.9</v>
      </c>
    </row>
    <row r="53" spans="2:10" ht="15.75" x14ac:dyDescent="0.25">
      <c r="B53" s="3" t="s">
        <v>0</v>
      </c>
      <c r="C53" s="4">
        <v>160</v>
      </c>
      <c r="D53" s="5">
        <v>0.25</v>
      </c>
      <c r="E53" s="5">
        <v>0.4</v>
      </c>
      <c r="F53" s="5">
        <v>0.1</v>
      </c>
      <c r="G53" s="5">
        <v>0.15</v>
      </c>
      <c r="H53" s="5">
        <v>0.1</v>
      </c>
      <c r="I53" s="10">
        <f t="shared" si="1"/>
        <v>0</v>
      </c>
      <c r="J53" s="10">
        <v>58.2</v>
      </c>
    </row>
    <row r="54" spans="2:10" x14ac:dyDescent="0.25">
      <c r="B54" s="14"/>
      <c r="C54" s="15"/>
      <c r="D54" s="16"/>
      <c r="E54" s="16"/>
      <c r="F54" s="16"/>
      <c r="G54" s="16"/>
      <c r="H54" s="16"/>
      <c r="I54" s="16"/>
      <c r="J54" s="16"/>
    </row>
    <row r="55" spans="2:10" ht="15.75" x14ac:dyDescent="0.25">
      <c r="B55" s="3" t="s">
        <v>22</v>
      </c>
      <c r="C55" s="4">
        <v>160</v>
      </c>
      <c r="D55" s="5">
        <v>0.35</v>
      </c>
      <c r="E55" s="5">
        <v>0.2</v>
      </c>
      <c r="F55" s="5">
        <v>0.25</v>
      </c>
      <c r="G55" s="5">
        <v>0.1</v>
      </c>
      <c r="H55" s="5">
        <v>0.1</v>
      </c>
      <c r="I55" s="10">
        <f t="shared" ref="I55:I60" si="2">($F$9*$D55)+($F$10*$E55)+($F$11*$F55)+($F$12*$G55)+($F$13*$H55)</f>
        <v>0</v>
      </c>
      <c r="J55" s="10">
        <v>54.6</v>
      </c>
    </row>
    <row r="56" spans="2:10" ht="15.75" x14ac:dyDescent="0.25">
      <c r="B56" s="3" t="s">
        <v>47</v>
      </c>
      <c r="C56" s="4">
        <v>160</v>
      </c>
      <c r="D56" s="5">
        <v>0.35</v>
      </c>
      <c r="E56" s="5">
        <v>0.2</v>
      </c>
      <c r="F56" s="5">
        <v>0.25</v>
      </c>
      <c r="G56" s="5">
        <v>0.1</v>
      </c>
      <c r="H56" s="5">
        <v>0.1</v>
      </c>
      <c r="I56" s="9">
        <f t="shared" si="2"/>
        <v>0</v>
      </c>
      <c r="J56" s="9">
        <v>59.1</v>
      </c>
    </row>
    <row r="57" spans="2:10" ht="15.75" x14ac:dyDescent="0.25">
      <c r="B57" s="3" t="s">
        <v>23</v>
      </c>
      <c r="C57" s="4">
        <v>160</v>
      </c>
      <c r="D57" s="5">
        <v>0.35</v>
      </c>
      <c r="E57" s="5">
        <v>0.2</v>
      </c>
      <c r="F57" s="5">
        <v>0.25</v>
      </c>
      <c r="G57" s="5">
        <v>0.1</v>
      </c>
      <c r="H57" s="5">
        <v>0.1</v>
      </c>
      <c r="I57" s="10">
        <f t="shared" si="2"/>
        <v>0</v>
      </c>
      <c r="J57" s="10">
        <v>68.05</v>
      </c>
    </row>
    <row r="58" spans="2:10" ht="15.75" x14ac:dyDescent="0.25">
      <c r="B58" s="3" t="s">
        <v>35</v>
      </c>
      <c r="C58" s="4">
        <v>150</v>
      </c>
      <c r="D58" s="5">
        <v>0.3</v>
      </c>
      <c r="E58" s="5">
        <v>0.15</v>
      </c>
      <c r="F58" s="5">
        <v>0.3</v>
      </c>
      <c r="G58" s="5">
        <v>0.15</v>
      </c>
      <c r="H58" s="5">
        <v>0.1</v>
      </c>
      <c r="I58" s="9">
        <f t="shared" si="2"/>
        <v>0</v>
      </c>
      <c r="J58" s="9">
        <v>65.400000000000006</v>
      </c>
    </row>
    <row r="59" spans="2:10" ht="15.75" x14ac:dyDescent="0.25">
      <c r="B59" s="3" t="s">
        <v>24</v>
      </c>
      <c r="C59" s="4">
        <v>150</v>
      </c>
      <c r="D59" s="5">
        <v>0.3</v>
      </c>
      <c r="E59" s="5">
        <v>0.15</v>
      </c>
      <c r="F59" s="5">
        <v>0.3</v>
      </c>
      <c r="G59" s="5">
        <v>0.15</v>
      </c>
      <c r="H59" s="5">
        <v>0.1</v>
      </c>
      <c r="I59" s="10">
        <f t="shared" si="2"/>
        <v>0</v>
      </c>
      <c r="J59" s="10">
        <v>35.9</v>
      </c>
    </row>
    <row r="60" spans="2:10" ht="15.75" x14ac:dyDescent="0.25">
      <c r="B60" s="3" t="s">
        <v>25</v>
      </c>
      <c r="C60" s="4">
        <v>150</v>
      </c>
      <c r="D60" s="5">
        <v>0.3</v>
      </c>
      <c r="E60" s="5">
        <v>0.2</v>
      </c>
      <c r="F60" s="5">
        <v>0.2</v>
      </c>
      <c r="G60" s="5">
        <v>0.2</v>
      </c>
      <c r="H60" s="5">
        <v>0.1</v>
      </c>
      <c r="I60" s="9">
        <f t="shared" si="2"/>
        <v>0</v>
      </c>
      <c r="J60" s="9">
        <v>58.8</v>
      </c>
    </row>
    <row r="61" spans="2:10" x14ac:dyDescent="0.25">
      <c r="B61" s="14"/>
      <c r="C61" s="15"/>
      <c r="D61" s="16"/>
      <c r="E61" s="16"/>
      <c r="F61" s="16"/>
      <c r="G61" s="16"/>
      <c r="H61" s="16"/>
      <c r="I61" s="16"/>
      <c r="J61" s="16"/>
    </row>
    <row r="62" spans="2:10" ht="15.75" x14ac:dyDescent="0.25">
      <c r="B62" s="3" t="s">
        <v>26</v>
      </c>
      <c r="C62" s="4">
        <v>160</v>
      </c>
      <c r="D62" s="5">
        <v>0.35</v>
      </c>
      <c r="E62" s="5">
        <v>0.2</v>
      </c>
      <c r="F62" s="5">
        <v>0.25</v>
      </c>
      <c r="G62" s="5">
        <v>0.1</v>
      </c>
      <c r="H62" s="5">
        <v>0.1</v>
      </c>
      <c r="I62" s="10">
        <f>($F$9*$D62)+($F$10*$E62)+($F$11*$F62)+($F$12*$G62)+($F$13*$H62)</f>
        <v>0</v>
      </c>
      <c r="J62" s="10">
        <v>69.2</v>
      </c>
    </row>
    <row r="63" spans="2:10" ht="15.75" x14ac:dyDescent="0.25">
      <c r="B63" s="3" t="s">
        <v>27</v>
      </c>
      <c r="C63" s="4">
        <v>160</v>
      </c>
      <c r="D63" s="5">
        <v>0.25</v>
      </c>
      <c r="E63" s="5">
        <v>0.35</v>
      </c>
      <c r="F63" s="5">
        <v>0.2</v>
      </c>
      <c r="G63" s="5">
        <v>0.1</v>
      </c>
      <c r="H63" s="5">
        <v>0.1</v>
      </c>
      <c r="I63" s="9">
        <f>($F$9*$D63)+($F$10*$E63)+($F$11*$F63)+($F$12*$G63)+($F$13*$H63)</f>
        <v>0</v>
      </c>
      <c r="J63" s="9">
        <v>62.6</v>
      </c>
    </row>
    <row r="64" spans="2:10" ht="15.75" x14ac:dyDescent="0.25">
      <c r="B64" s="3" t="s">
        <v>28</v>
      </c>
      <c r="C64" s="4">
        <v>160</v>
      </c>
      <c r="D64" s="5">
        <v>0.25</v>
      </c>
      <c r="E64" s="5">
        <v>0.3</v>
      </c>
      <c r="F64" s="5">
        <v>0.1</v>
      </c>
      <c r="G64" s="5">
        <v>0.25</v>
      </c>
      <c r="H64" s="5">
        <v>0.1</v>
      </c>
      <c r="I64" s="10">
        <f>($F$9*$D64)+($F$10*$E64)+($F$11*$F64)+($F$12*$G64)+($F$13*$H64)</f>
        <v>0</v>
      </c>
      <c r="J64" s="10">
        <v>69.3</v>
      </c>
    </row>
    <row r="65" spans="2:10" ht="15.75" x14ac:dyDescent="0.25">
      <c r="B65" s="3" t="s">
        <v>29</v>
      </c>
      <c r="C65" s="4">
        <v>150</v>
      </c>
      <c r="D65" s="5">
        <v>0.25</v>
      </c>
      <c r="E65" s="5">
        <v>0.3</v>
      </c>
      <c r="F65" s="5">
        <v>0.1</v>
      </c>
      <c r="G65" s="5">
        <v>0.25</v>
      </c>
      <c r="H65" s="5">
        <v>0.1</v>
      </c>
      <c r="I65" s="9">
        <f>($F$9*$D65)+($F$10*$E65)+($F$11*$F65)+($F$12*$G65)+($F$13*$H65)</f>
        <v>0</v>
      </c>
      <c r="J65" s="9">
        <v>66.55</v>
      </c>
    </row>
    <row r="66" spans="2:10" x14ac:dyDescent="0.25">
      <c r="B66" s="14"/>
      <c r="C66" s="15"/>
      <c r="D66" s="15"/>
      <c r="E66" s="15"/>
      <c r="F66" s="15"/>
      <c r="G66" s="15"/>
      <c r="H66" s="15"/>
      <c r="I66" s="15"/>
      <c r="J66" s="15"/>
    </row>
    <row r="67" spans="2:10" ht="15.75" x14ac:dyDescent="0.25">
      <c r="B67" s="3" t="s">
        <v>30</v>
      </c>
      <c r="C67" s="4">
        <v>160</v>
      </c>
      <c r="D67" s="5">
        <v>0.25</v>
      </c>
      <c r="E67" s="5">
        <v>0.35</v>
      </c>
      <c r="F67" s="5">
        <v>0.1</v>
      </c>
      <c r="G67" s="5">
        <v>0.2</v>
      </c>
      <c r="H67" s="5">
        <v>0.1</v>
      </c>
      <c r="I67" s="10">
        <f>($F$9*$D67)+($F$10*$E67)+($F$11*$F67)+($F$12*$G67)+($F$13*$H67)</f>
        <v>0</v>
      </c>
      <c r="J67" s="10">
        <v>73.05</v>
      </c>
    </row>
    <row r="68" spans="2:10" ht="15.75" x14ac:dyDescent="0.25">
      <c r="B68" s="3" t="s">
        <v>31</v>
      </c>
      <c r="C68" s="4">
        <v>160</v>
      </c>
      <c r="D68" s="5">
        <v>0.25</v>
      </c>
      <c r="E68" s="5">
        <v>0.35</v>
      </c>
      <c r="F68" s="5">
        <v>0.1</v>
      </c>
      <c r="G68" s="5">
        <v>0.2</v>
      </c>
      <c r="H68" s="5">
        <v>0.1</v>
      </c>
      <c r="I68" s="9">
        <f>($F$9*$D68)+($F$10*$E68)+($F$11*$F68)+($F$12*$G68)+($F$13*$H68)</f>
        <v>0</v>
      </c>
      <c r="J68" s="9">
        <v>70.45</v>
      </c>
    </row>
    <row r="69" spans="2:10" ht="15.75" x14ac:dyDescent="0.25">
      <c r="B69" s="3" t="s">
        <v>32</v>
      </c>
      <c r="C69" s="4">
        <v>160</v>
      </c>
      <c r="D69" s="5">
        <v>0.25</v>
      </c>
      <c r="E69" s="5">
        <v>0.35</v>
      </c>
      <c r="F69" s="5">
        <v>0.1</v>
      </c>
      <c r="G69" s="5">
        <v>0.2</v>
      </c>
      <c r="H69" s="5">
        <v>0.1</v>
      </c>
      <c r="I69" s="10">
        <f>($F$9*$D69)+($F$10*$E69)+($F$11*$F69)+($F$12*$G69)+($F$13*$H69)</f>
        <v>0</v>
      </c>
      <c r="J69" s="10">
        <v>69.349999999999994</v>
      </c>
    </row>
    <row r="70" spans="2:10" ht="15.75" x14ac:dyDescent="0.25">
      <c r="B70" s="3" t="s">
        <v>33</v>
      </c>
      <c r="C70" s="4">
        <v>160</v>
      </c>
      <c r="D70" s="5">
        <v>0.25</v>
      </c>
      <c r="E70" s="5">
        <v>0.35</v>
      </c>
      <c r="F70" s="5">
        <v>0.1</v>
      </c>
      <c r="G70" s="5">
        <v>0.2</v>
      </c>
      <c r="H70" s="5">
        <v>0.1</v>
      </c>
      <c r="I70" s="9">
        <f>($F$9*$D70)+($F$10*$E70)+($F$11*$F70)+($F$12*$G70)+($F$13*$H70)</f>
        <v>0</v>
      </c>
      <c r="J70" s="9">
        <v>59.1</v>
      </c>
    </row>
  </sheetData>
  <mergeCells count="16">
    <mergeCell ref="B4:J4"/>
    <mergeCell ref="B5:J5"/>
    <mergeCell ref="F7:G7"/>
    <mergeCell ref="F13:G13"/>
    <mergeCell ref="F12:G12"/>
    <mergeCell ref="F11:G11"/>
    <mergeCell ref="F10:G10"/>
    <mergeCell ref="F9:G9"/>
    <mergeCell ref="F8:G8"/>
    <mergeCell ref="C13:E13"/>
    <mergeCell ref="C12:E12"/>
    <mergeCell ref="C11:E11"/>
    <mergeCell ref="C10:E10"/>
    <mergeCell ref="C9:E9"/>
    <mergeCell ref="C8:E8"/>
    <mergeCell ref="C7:E7"/>
  </mergeCells>
  <conditionalFormatting sqref="I17:J19 I21:J25 I33:J37 I39:J44 I46:J53 I55:J60 I62:J65 I67:J70 I27:J31">
    <cfRule type="expression" dxfId="0" priority="25">
      <formula>AND($F$8&gt;0,$F$8&lt;$C17)</formula>
    </cfRule>
  </conditionalFormatting>
  <pageMargins left="0.7" right="0.7" top="0.75" bottom="0.75" header="0.3" footer="0.3"/>
  <pageSetup scale="48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Programas y ponderados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4V6V9T2</dc:creator>
  <cp:lastModifiedBy>DIANA VANESSA AGUDELO STERLING</cp:lastModifiedBy>
  <cp:lastPrinted>2026-03-18T22:47:05Z</cp:lastPrinted>
  <dcterms:created xsi:type="dcterms:W3CDTF">2025-10-03T14:06:03Z</dcterms:created>
  <dcterms:modified xsi:type="dcterms:W3CDTF">2026-04-24T16:08:11Z</dcterms:modified>
</cp:coreProperties>
</file>